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N:\abt6\ref6_03\4all_ref\Fischereiabgabe\Dokumente zu Fischereiabgabe\Änderung Original 2026\Entferung - Erneuerung - Meldebogen Fischereiabgabe - Homepage\2026-03-02-FrauKunz-Neuer-Meldebogen-Veränderung\"/>
    </mc:Choice>
  </mc:AlternateContent>
  <xr:revisionPtr revIDLastSave="0" documentId="8_{5B5B84A5-0D84-4E1A-B2EA-E5744D522EF5}" xr6:coauthVersionLast="47" xr6:coauthVersionMax="47" xr10:uidLastSave="{00000000-0000-0000-0000-000000000000}"/>
  <bookViews>
    <workbookView xWindow="-28920" yWindow="-4365" windowWidth="29040" windowHeight="15720" xr2:uid="{00000000-000D-0000-FFFF-FFFF00000000}"/>
  </bookViews>
  <sheets>
    <sheet name="Erhebungsbogen" sheetId="2" r:id="rId1"/>
    <sheet name="Kommune" sheetId="4" r:id="rId2"/>
  </sheets>
  <definedNames>
    <definedName name="_xlnm._FilterDatabase" localSheetId="1" hidden="1">Kommune!$B$3:$E$423</definedName>
    <definedName name="Afrika">#REF!</definedName>
    <definedName name="Asien">#REF!</definedName>
    <definedName name="_xlnm.Print_Area" localSheetId="0">Erhebungsbogen!$B$4:$L$63</definedName>
    <definedName name="_xlnm.Print_Area" localSheetId="1">Kommune!$B$3:$C$423</definedName>
    <definedName name="_xlnm.Print_Titles" localSheetId="1">Kommune!$1:$1</definedName>
    <definedName name="Kommune1">#REF!</definedName>
    <definedName name="Kommune2">#REF!</definedName>
    <definedName name="Kommune3">#REF!</definedName>
    <definedName name="Land">INDIRECT(INDEX(Welt,#REF!,1))</definedName>
    <definedName name="ORT">Kommune!$C$4:$C$21</definedName>
    <definedName name="ORTE">#REF!</definedName>
    <definedName name="PLZORT">Kommune!$B$3:$E$21</definedName>
    <definedName name="Wel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1" i="2" l="1"/>
  <c r="E10" i="2"/>
  <c r="E13" i="2" s="1"/>
  <c r="D9" i="2"/>
  <c r="P361" i="2"/>
  <c r="P12" i="2"/>
  <c r="P10" i="2"/>
  <c r="P9" i="2"/>
  <c r="G20" i="2"/>
  <c r="I46" i="2" l="1"/>
  <c r="K21" i="2"/>
  <c r="K46" i="2" l="1"/>
  <c r="G8" i="2" s="1"/>
  <c r="J32" i="2"/>
  <c r="G35" i="2" l="1"/>
  <c r="P16" i="2" l="1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349" i="2"/>
  <c r="P350" i="2"/>
  <c r="P351" i="2"/>
  <c r="P352" i="2"/>
  <c r="P353" i="2"/>
  <c r="P354" i="2"/>
  <c r="P355" i="2"/>
  <c r="P356" i="2"/>
  <c r="P357" i="2"/>
  <c r="P358" i="2"/>
  <c r="P359" i="2"/>
  <c r="P360" i="2"/>
  <c r="P362" i="2"/>
  <c r="P363" i="2"/>
  <c r="P364" i="2"/>
  <c r="P365" i="2"/>
  <c r="P366" i="2"/>
  <c r="P367" i="2"/>
  <c r="P368" i="2"/>
  <c r="P369" i="2"/>
  <c r="P370" i="2"/>
  <c r="P371" i="2"/>
  <c r="P372" i="2"/>
  <c r="P373" i="2"/>
  <c r="P374" i="2"/>
  <c r="P375" i="2"/>
  <c r="P376" i="2"/>
  <c r="P377" i="2"/>
  <c r="P378" i="2"/>
  <c r="P379" i="2"/>
  <c r="P380" i="2"/>
  <c r="P381" i="2"/>
  <c r="P382" i="2"/>
  <c r="P383" i="2"/>
  <c r="P384" i="2"/>
  <c r="P385" i="2"/>
  <c r="P386" i="2"/>
  <c r="P387" i="2"/>
  <c r="P388" i="2"/>
  <c r="P389" i="2"/>
  <c r="P390" i="2"/>
  <c r="P391" i="2"/>
  <c r="P392" i="2"/>
  <c r="P393" i="2"/>
  <c r="P394" i="2"/>
  <c r="P395" i="2"/>
  <c r="P396" i="2"/>
  <c r="P397" i="2"/>
  <c r="P398" i="2"/>
  <c r="P399" i="2"/>
  <c r="P400" i="2"/>
  <c r="P401" i="2"/>
  <c r="P402" i="2"/>
  <c r="P403" i="2"/>
  <c r="P404" i="2"/>
  <c r="P405" i="2"/>
  <c r="P406" i="2"/>
  <c r="P407" i="2"/>
  <c r="P408" i="2"/>
  <c r="P409" i="2"/>
  <c r="P410" i="2"/>
  <c r="P411" i="2"/>
  <c r="P412" i="2"/>
  <c r="P413" i="2"/>
  <c r="P414" i="2"/>
  <c r="P415" i="2"/>
  <c r="P416" i="2"/>
  <c r="P417" i="2"/>
  <c r="P418" i="2"/>
  <c r="P419" i="2"/>
  <c r="P420" i="2"/>
  <c r="P421" i="2"/>
  <c r="P422" i="2"/>
  <c r="P423" i="2"/>
  <c r="P424" i="2"/>
  <c r="P425" i="2"/>
  <c r="P426" i="2"/>
  <c r="P427" i="2"/>
  <c r="P428" i="2"/>
  <c r="P429" i="2"/>
  <c r="P430" i="2"/>
  <c r="P11" i="2"/>
  <c r="P13" i="2"/>
  <c r="P14" i="2"/>
  <c r="P15" i="2"/>
  <c r="P8" i="2"/>
  <c r="E6" i="2" l="1"/>
  <c r="J30" i="2"/>
  <c r="J31" i="2"/>
  <c r="J33" i="2"/>
  <c r="J34" i="2"/>
  <c r="C58" i="2"/>
  <c r="J35" i="2" l="1"/>
  <c r="I44" i="2" l="1"/>
  <c r="E58" i="2"/>
  <c r="I4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Bürger, Günter (HMUKLV)</author>
  </authors>
  <commentList>
    <comment ref="D2" authorId="0" shapeId="0" xr:uid="{00000000-0006-0000-0000-000001000000}">
      <text>
        <r>
          <rPr>
            <b/>
            <sz val="12"/>
            <color indexed="81"/>
            <rFont val="Segoe UI"/>
            <family val="2"/>
          </rPr>
          <t>Bitte nur die gelben Felder und ausschließlich am PC ausfüllen!</t>
        </r>
      </text>
    </comment>
  </commentList>
</comments>
</file>

<file path=xl/sharedStrings.xml><?xml version="1.0" encoding="utf-8"?>
<sst xmlns="http://schemas.openxmlformats.org/spreadsheetml/2006/main" count="1344" uniqueCount="913">
  <si>
    <t>Referenz-Nr. :</t>
  </si>
  <si>
    <t>Datum:</t>
  </si>
  <si>
    <t>Mainzer Str. 80</t>
  </si>
  <si>
    <t>65189 Wiesbaden</t>
  </si>
  <si>
    <t>1) Ref. VI 3</t>
  </si>
  <si>
    <t>Finanzstelle :</t>
  </si>
  <si>
    <t>Finanzposition :</t>
  </si>
  <si>
    <t>Innenauftrag :</t>
  </si>
  <si>
    <t>2) Ref.  I 5</t>
  </si>
  <si>
    <t>Sachkonto Nr.:</t>
  </si>
  <si>
    <t>Erhobene 
Fischereiabgabe</t>
  </si>
  <si>
    <t>Summe insgesamt:</t>
  </si>
  <si>
    <t>Fischereiabgabe</t>
  </si>
  <si>
    <t>Belegnummer:</t>
  </si>
  <si>
    <t>Summe</t>
  </si>
  <si>
    <t>2895-20000</t>
  </si>
  <si>
    <r>
      <t xml:space="preserve">Betr.: </t>
    </r>
    <r>
      <rPr>
        <b/>
        <sz val="9"/>
        <rFont val="Arial"/>
        <family val="2"/>
      </rPr>
      <t xml:space="preserve">Abführung der Fischereiabgabe; Zeitraum: </t>
    </r>
  </si>
  <si>
    <t>bis</t>
  </si>
  <si>
    <t xml:space="preserve"> Verbuchung der Einnahme:</t>
  </si>
  <si>
    <t xml:space="preserve"> Kassel</t>
  </si>
  <si>
    <t xml:space="preserve"> Fuldatal</t>
  </si>
  <si>
    <t xml:space="preserve"> Lohfelden</t>
  </si>
  <si>
    <t xml:space="preserve"> Kaufungen </t>
  </si>
  <si>
    <t xml:space="preserve"> Niestetal</t>
  </si>
  <si>
    <t xml:space="preserve"> Schauenburg </t>
  </si>
  <si>
    <t xml:space="preserve"> Fuldabrück</t>
  </si>
  <si>
    <t xml:space="preserve"> Gudensberg</t>
  </si>
  <si>
    <t xml:space="preserve"> Spangenberg </t>
  </si>
  <si>
    <t xml:space="preserve"> Zierenberg</t>
  </si>
  <si>
    <t xml:space="preserve"> Ahnatal</t>
  </si>
  <si>
    <t xml:space="preserve"> Edermünde </t>
  </si>
  <si>
    <t xml:space="preserve"> Helsa</t>
  </si>
  <si>
    <t xml:space="preserve"> Guxhagen</t>
  </si>
  <si>
    <t xml:space="preserve"> Niedenstein</t>
  </si>
  <si>
    <t xml:space="preserve"> Bad Emstal</t>
  </si>
  <si>
    <t xml:space="preserve"> Naumburg</t>
  </si>
  <si>
    <t xml:space="preserve"> Espenau</t>
  </si>
  <si>
    <t xml:space="preserve"> Habichtswald</t>
  </si>
  <si>
    <t xml:space="preserve"> Söhrewald </t>
  </si>
  <si>
    <t xml:space="preserve"> Malsfeld</t>
  </si>
  <si>
    <t xml:space="preserve"> Morschen</t>
  </si>
  <si>
    <t xml:space="preserve"> Körle</t>
  </si>
  <si>
    <t xml:space="preserve"> Nieste </t>
  </si>
  <si>
    <t xml:space="preserve"> Reinhardshagen</t>
  </si>
  <si>
    <t xml:space="preserve"> Hofgeismar </t>
  </si>
  <si>
    <t xml:space="preserve"> Immenhausen</t>
  </si>
  <si>
    <t xml:space="preserve"> Calden</t>
  </si>
  <si>
    <t xml:space="preserve"> Bad Karlshafen </t>
  </si>
  <si>
    <t xml:space="preserve"> Trendelburg</t>
  </si>
  <si>
    <t xml:space="preserve"> Grebenstein</t>
  </si>
  <si>
    <t xml:space="preserve"> Liebenau</t>
  </si>
  <si>
    <t xml:space="preserve"> Wesertal</t>
  </si>
  <si>
    <t xml:space="preserve"> Bad Arolsen</t>
  </si>
  <si>
    <t xml:space="preserve"> Wolfhagen  </t>
  </si>
  <si>
    <t xml:space="preserve"> Diemelstadt</t>
  </si>
  <si>
    <t xml:space="preserve"> Twistetal</t>
  </si>
  <si>
    <t xml:space="preserve"> Breuna </t>
  </si>
  <si>
    <t xml:space="preserve"> Korbach</t>
  </si>
  <si>
    <t xml:space="preserve"> Waldeck</t>
  </si>
  <si>
    <t xml:space="preserve"> Vöhl </t>
  </si>
  <si>
    <t xml:space="preserve"> Diemelsee</t>
  </si>
  <si>
    <t xml:space="preserve"> Bad Wildungen  </t>
  </si>
  <si>
    <t xml:space="preserve"> Edertal </t>
  </si>
  <si>
    <t xml:space="preserve"> Fritzlar </t>
  </si>
  <si>
    <t xml:space="preserve"> Homberg (Efze) </t>
  </si>
  <si>
    <t xml:space="preserve"> Borken</t>
  </si>
  <si>
    <t xml:space="preserve"> Felsberg</t>
  </si>
  <si>
    <t xml:space="preserve"> Wabern</t>
  </si>
  <si>
    <t xml:space="preserve"> Knüllwald </t>
  </si>
  <si>
    <t xml:space="preserve"> Bad Zwesten</t>
  </si>
  <si>
    <t xml:space="preserve"> Neuental</t>
  </si>
  <si>
    <t xml:space="preserve"> Schwalmstadt</t>
  </si>
  <si>
    <t xml:space="preserve"> Frielendorf</t>
  </si>
  <si>
    <t xml:space="preserve"> Neukirchen</t>
  </si>
  <si>
    <t xml:space="preserve"> Willingshausen </t>
  </si>
  <si>
    <t xml:space="preserve"> Gilserberg</t>
  </si>
  <si>
    <t xml:space="preserve"> Jesberg</t>
  </si>
  <si>
    <t xml:space="preserve"> Ottrau</t>
  </si>
  <si>
    <t xml:space="preserve"> Schrecksbach </t>
  </si>
  <si>
    <t xml:space="preserve"> Schwarzenborn </t>
  </si>
  <si>
    <t xml:space="preserve"> Marburg</t>
  </si>
  <si>
    <t xml:space="preserve"> Frankenberg</t>
  </si>
  <si>
    <t xml:space="preserve"> Gladenbach</t>
  </si>
  <si>
    <t xml:space="preserve"> Bad Endbach</t>
  </si>
  <si>
    <t xml:space="preserve"> Wetter</t>
  </si>
  <si>
    <t xml:space="preserve"> Ebsdorfergrund</t>
  </si>
  <si>
    <t xml:space="preserve"> Battenberg</t>
  </si>
  <si>
    <t xml:space="preserve"> Cölbe</t>
  </si>
  <si>
    <t xml:space="preserve"> Lahntal</t>
  </si>
  <si>
    <t xml:space="preserve"> Weimar</t>
  </si>
  <si>
    <t xml:space="preserve"> Burgwald </t>
  </si>
  <si>
    <t xml:space="preserve"> Lohra</t>
  </si>
  <si>
    <t xml:space="preserve"> Lichtenfels </t>
  </si>
  <si>
    <t xml:space="preserve"> Allendorf (Eder)</t>
  </si>
  <si>
    <t xml:space="preserve"> Frankenau </t>
  </si>
  <si>
    <t xml:space="preserve"> Fronhausen </t>
  </si>
  <si>
    <t xml:space="preserve"> Haina </t>
  </si>
  <si>
    <t xml:space="preserve"> Hatzfeld</t>
  </si>
  <si>
    <t xml:space="preserve"> Münchhausen</t>
  </si>
  <si>
    <t xml:space="preserve"> Rosenthal</t>
  </si>
  <si>
    <t xml:space="preserve"> Biedenkopf</t>
  </si>
  <si>
    <t xml:space="preserve"> Dautphetal</t>
  </si>
  <si>
    <t xml:space="preserve"> Breidenbach</t>
  </si>
  <si>
    <t xml:space="preserve"> Steffenberg</t>
  </si>
  <si>
    <t xml:space="preserve"> Stadtallendorf</t>
  </si>
  <si>
    <t xml:space="preserve"> Kirchhain</t>
  </si>
  <si>
    <t xml:space="preserve"> Neustadt </t>
  </si>
  <si>
    <t xml:space="preserve"> Rauschenberg </t>
  </si>
  <si>
    <t xml:space="preserve"> Gemünden  </t>
  </si>
  <si>
    <t xml:space="preserve"> Amöneburg </t>
  </si>
  <si>
    <t xml:space="preserve"> Wohratal </t>
  </si>
  <si>
    <t xml:space="preserve"> Grünberg  </t>
  </si>
  <si>
    <t xml:space="preserve"> Homberg (Ohm)</t>
  </si>
  <si>
    <t xml:space="preserve"> Laubach</t>
  </si>
  <si>
    <t xml:space="preserve"> Mücke  </t>
  </si>
  <si>
    <t xml:space="preserve"> Ulrichstein</t>
  </si>
  <si>
    <t xml:space="preserve"> Gießen</t>
  </si>
  <si>
    <t xml:space="preserve"> Hungen</t>
  </si>
  <si>
    <t xml:space="preserve"> Buseck</t>
  </si>
  <si>
    <t xml:space="preserve"> Lich</t>
  </si>
  <si>
    <t xml:space="preserve"> Langgöns </t>
  </si>
  <si>
    <t xml:space="preserve"> Wettenberg</t>
  </si>
  <si>
    <t xml:space="preserve"> Linden</t>
  </si>
  <si>
    <t xml:space="preserve"> Biebertal</t>
  </si>
  <si>
    <t xml:space="preserve"> Reiskirchen</t>
  </si>
  <si>
    <t xml:space="preserve"> Heuchelheim </t>
  </si>
  <si>
    <t xml:space="preserve"> Lollar</t>
  </si>
  <si>
    <t xml:space="preserve"> Staufenberg</t>
  </si>
  <si>
    <t xml:space="preserve"> Fernwald</t>
  </si>
  <si>
    <t xml:space="preserve"> Rabenau </t>
  </si>
  <si>
    <t xml:space="preserve"> Allendorf (Lumda)  </t>
  </si>
  <si>
    <t xml:space="preserve"> Butzbach</t>
  </si>
  <si>
    <t xml:space="preserve"> Münzenberg</t>
  </si>
  <si>
    <t xml:space="preserve"> Rockenberg</t>
  </si>
  <si>
    <t xml:space="preserve"> Wetzlar</t>
  </si>
  <si>
    <t xml:space="preserve"> Solms</t>
  </si>
  <si>
    <t xml:space="preserve"> Aßlar </t>
  </si>
  <si>
    <t xml:space="preserve"> Braunfels</t>
  </si>
  <si>
    <t xml:space="preserve"> Hüttenberg </t>
  </si>
  <si>
    <t xml:space="preserve"> Ehringshausen</t>
  </si>
  <si>
    <t xml:space="preserve"> Lahnau</t>
  </si>
  <si>
    <t xml:space="preserve"> Leun </t>
  </si>
  <si>
    <t xml:space="preserve"> Schöffengrund </t>
  </si>
  <si>
    <t xml:space="preserve"> Hohenahr </t>
  </si>
  <si>
    <t xml:space="preserve"> Waldsolms </t>
  </si>
  <si>
    <t xml:space="preserve"> Bischoffen </t>
  </si>
  <si>
    <t xml:space="preserve"> Dillenburg</t>
  </si>
  <si>
    <t xml:space="preserve"> Haiger</t>
  </si>
  <si>
    <t xml:space="preserve"> Eschenburg </t>
  </si>
  <si>
    <t xml:space="preserve"> Dietzhölztal </t>
  </si>
  <si>
    <t xml:space="preserve"> Angelburg </t>
  </si>
  <si>
    <t xml:space="preserve"> Herborn</t>
  </si>
  <si>
    <t xml:space="preserve"> Greifenstein</t>
  </si>
  <si>
    <t xml:space="preserve"> Mittenaar </t>
  </si>
  <si>
    <t xml:space="preserve"> Driedorf</t>
  </si>
  <si>
    <t xml:space="preserve"> Sinn</t>
  </si>
  <si>
    <t xml:space="preserve"> Breitscheid</t>
  </si>
  <si>
    <t xml:space="preserve"> Siegbach </t>
  </si>
  <si>
    <t xml:space="preserve"> Weilburg</t>
  </si>
  <si>
    <t xml:space="preserve"> Weilmünster</t>
  </si>
  <si>
    <t xml:space="preserve"> Löhnberg </t>
  </si>
  <si>
    <t xml:space="preserve"> Mengerskirchen  </t>
  </si>
  <si>
    <t xml:space="preserve"> Weinbach</t>
  </si>
  <si>
    <t xml:space="preserve"> Merenberg</t>
  </si>
  <si>
    <t xml:space="preserve"> Fulda</t>
  </si>
  <si>
    <t xml:space="preserve"> Hünfeld </t>
  </si>
  <si>
    <t xml:space="preserve"> Künzell </t>
  </si>
  <si>
    <t xml:space="preserve"> Petersberg</t>
  </si>
  <si>
    <t xml:space="preserve"> Flieden</t>
  </si>
  <si>
    <t xml:space="preserve"> Schlitz</t>
  </si>
  <si>
    <t xml:space="preserve"> Ehrenberg </t>
  </si>
  <si>
    <t xml:space="preserve"> Hilders</t>
  </si>
  <si>
    <t xml:space="preserve"> Neuhof</t>
  </si>
  <si>
    <t xml:space="preserve"> Eichenzell</t>
  </si>
  <si>
    <t xml:space="preserve"> Gersfeld  </t>
  </si>
  <si>
    <t xml:space="preserve"> Eiterfeld </t>
  </si>
  <si>
    <t xml:space="preserve"> Großenlüder</t>
  </si>
  <si>
    <t xml:space="preserve"> Tann</t>
  </si>
  <si>
    <t xml:space="preserve"> Hofbieber</t>
  </si>
  <si>
    <t xml:space="preserve"> Kalbach </t>
  </si>
  <si>
    <t xml:space="preserve"> Burghaun </t>
  </si>
  <si>
    <t xml:space="preserve"> Hosenfeld </t>
  </si>
  <si>
    <t xml:space="preserve"> Ebersburg </t>
  </si>
  <si>
    <t xml:space="preserve"> Dipperz</t>
  </si>
  <si>
    <t xml:space="preserve"> Poppenhausen</t>
  </si>
  <si>
    <t xml:space="preserve"> Haunetal</t>
  </si>
  <si>
    <t xml:space="preserve"> Nüsttal </t>
  </si>
  <si>
    <t xml:space="preserve"> Rasdorf </t>
  </si>
  <si>
    <t xml:space="preserve"> Bebra</t>
  </si>
  <si>
    <t xml:space="preserve"> Rotenburg</t>
  </si>
  <si>
    <t xml:space="preserve"> Sontra </t>
  </si>
  <si>
    <t xml:space="preserve"> Wildeck</t>
  </si>
  <si>
    <t xml:space="preserve"> Alheim </t>
  </si>
  <si>
    <t xml:space="preserve"> Nentershausen </t>
  </si>
  <si>
    <t xml:space="preserve"> Ronshausen </t>
  </si>
  <si>
    <t xml:space="preserve"> Cornberg </t>
  </si>
  <si>
    <t xml:space="preserve"> Bad Hersfeld</t>
  </si>
  <si>
    <t xml:space="preserve"> Ludwigsau </t>
  </si>
  <si>
    <t xml:space="preserve"> Heringen</t>
  </si>
  <si>
    <t xml:space="preserve"> Philippsthal </t>
  </si>
  <si>
    <t xml:space="preserve"> Niederaula </t>
  </si>
  <si>
    <t xml:space="preserve"> Kirchheim </t>
  </si>
  <si>
    <t xml:space="preserve"> Schenklengsfeld </t>
  </si>
  <si>
    <t xml:space="preserve"> Oberaula </t>
  </si>
  <si>
    <t xml:space="preserve"> Hauneck </t>
  </si>
  <si>
    <t xml:space="preserve"> Hohenroda </t>
  </si>
  <si>
    <t xml:space="preserve"> Neuenstein </t>
  </si>
  <si>
    <t xml:space="preserve"> Breitenbach</t>
  </si>
  <si>
    <t xml:space="preserve"> Friedewald</t>
  </si>
  <si>
    <t xml:space="preserve"> Alsfeld</t>
  </si>
  <si>
    <t xml:space="preserve"> Schwalmtal </t>
  </si>
  <si>
    <t xml:space="preserve"> Kirtorf</t>
  </si>
  <si>
    <t xml:space="preserve"> Feldatal</t>
  </si>
  <si>
    <t xml:space="preserve"> Antrifttal-Ruhlkirchen  </t>
  </si>
  <si>
    <t xml:space="preserve"> Romrod </t>
  </si>
  <si>
    <t xml:space="preserve"> Lauterbach </t>
  </si>
  <si>
    <t xml:space="preserve"> Grebenhain</t>
  </si>
  <si>
    <t xml:space="preserve"> Herbstein </t>
  </si>
  <si>
    <t xml:space="preserve"> Bad Salzschlirf</t>
  </si>
  <si>
    <t xml:space="preserve"> Wartenberg</t>
  </si>
  <si>
    <t xml:space="preserve"> Lautertal </t>
  </si>
  <si>
    <t xml:space="preserve"> Schlüchtern </t>
  </si>
  <si>
    <t xml:space="preserve"> Sinntal</t>
  </si>
  <si>
    <t xml:space="preserve"> Steinau</t>
  </si>
  <si>
    <t xml:space="preserve"> Freiensteinau</t>
  </si>
  <si>
    <t xml:space="preserve"> Witzenhausen</t>
  </si>
  <si>
    <t xml:space="preserve"> Hessisch Lichtenau</t>
  </si>
  <si>
    <t xml:space="preserve"> Bad Sooden-Allendorf </t>
  </si>
  <si>
    <t xml:space="preserve"> Großalmerode</t>
  </si>
  <si>
    <t xml:space="preserve"> Neu-Eichenberg </t>
  </si>
  <si>
    <t xml:space="preserve"> Eschwege</t>
  </si>
  <si>
    <t xml:space="preserve"> Meinhard  </t>
  </si>
  <si>
    <t xml:space="preserve"> Wanfried</t>
  </si>
  <si>
    <t xml:space="preserve"> Waldkappel </t>
  </si>
  <si>
    <t xml:space="preserve"> Wehretal</t>
  </si>
  <si>
    <t xml:space="preserve"> Meißner  </t>
  </si>
  <si>
    <t xml:space="preserve"> Herleshausen</t>
  </si>
  <si>
    <t xml:space="preserve"> Ringgau</t>
  </si>
  <si>
    <t xml:space="preserve"> Weißenborn </t>
  </si>
  <si>
    <t xml:space="preserve"> Bromskirchen </t>
  </si>
  <si>
    <t xml:space="preserve"> Frankfurt am Main</t>
  </si>
  <si>
    <t xml:space="preserve"> Bad Vilbel</t>
  </si>
  <si>
    <t xml:space="preserve"> Nidderau </t>
  </si>
  <si>
    <t xml:space="preserve"> Schöneck</t>
  </si>
  <si>
    <t xml:space="preserve"> Niederdorfelden </t>
  </si>
  <si>
    <t xml:space="preserve"> Friedberg</t>
  </si>
  <si>
    <t xml:space="preserve"> Karben</t>
  </si>
  <si>
    <t xml:space="preserve"> Rosbach</t>
  </si>
  <si>
    <t xml:space="preserve"> Niddatal</t>
  </si>
  <si>
    <t xml:space="preserve"> Florstadt </t>
  </si>
  <si>
    <t xml:space="preserve"> Wölfersheim</t>
  </si>
  <si>
    <t xml:space="preserve"> Reichelsheim</t>
  </si>
  <si>
    <t xml:space="preserve"> Wöllstadt</t>
  </si>
  <si>
    <t xml:space="preserve"> Echzell</t>
  </si>
  <si>
    <t xml:space="preserve"> Bad Nauheim</t>
  </si>
  <si>
    <t xml:space="preserve"> Ober-Mörlen </t>
  </si>
  <si>
    <t xml:space="preserve"> Usingen</t>
  </si>
  <si>
    <t xml:space="preserve"> Neu-Anspach</t>
  </si>
  <si>
    <t xml:space="preserve"> Wehrheim</t>
  </si>
  <si>
    <t xml:space="preserve"> Weilrod </t>
  </si>
  <si>
    <t xml:space="preserve"> Grävenwiesbach</t>
  </si>
  <si>
    <t xml:space="preserve"> Bad Homburg v. d. Höhe</t>
  </si>
  <si>
    <t xml:space="preserve"> Friedrichsdorf</t>
  </si>
  <si>
    <t xml:space="preserve"> Schmitten </t>
  </si>
  <si>
    <t xml:space="preserve"> Oberursel (Taunus)</t>
  </si>
  <si>
    <t xml:space="preserve"> Steinbach </t>
  </si>
  <si>
    <t xml:space="preserve"> Königstein im Taunus</t>
  </si>
  <si>
    <t xml:space="preserve"> Kronberg </t>
  </si>
  <si>
    <t xml:space="preserve"> Glashütten</t>
  </si>
  <si>
    <t xml:space="preserve"> Offenbach</t>
  </si>
  <si>
    <t xml:space="preserve"> Rodgau</t>
  </si>
  <si>
    <t xml:space="preserve"> Dietzenbach</t>
  </si>
  <si>
    <t xml:space="preserve"> Heusenstamm</t>
  </si>
  <si>
    <t xml:space="preserve"> Obertshausen</t>
  </si>
  <si>
    <t xml:space="preserve"> Langen (Hessen)</t>
  </si>
  <si>
    <t xml:space="preserve"> Neu-Isenburg</t>
  </si>
  <si>
    <t xml:space="preserve"> Dreieich</t>
  </si>
  <si>
    <t xml:space="preserve"> Rödermark</t>
  </si>
  <si>
    <t xml:space="preserve"> Egelsbach</t>
  </si>
  <si>
    <t xml:space="preserve"> Hanau</t>
  </si>
  <si>
    <t xml:space="preserve"> Maintal</t>
  </si>
  <si>
    <t xml:space="preserve"> Bruchköbel</t>
  </si>
  <si>
    <t xml:space="preserve"> Erlensee</t>
  </si>
  <si>
    <t xml:space="preserve"> Seligenstadt</t>
  </si>
  <si>
    <t xml:space="preserve"> Langenselbold</t>
  </si>
  <si>
    <t xml:space="preserve"> Hainburg</t>
  </si>
  <si>
    <t xml:space="preserve"> Rodenbach</t>
  </si>
  <si>
    <t xml:space="preserve"> Mainhausen</t>
  </si>
  <si>
    <t xml:space="preserve"> Großkrotzenburg  </t>
  </si>
  <si>
    <t xml:space="preserve"> Neuberg </t>
  </si>
  <si>
    <t xml:space="preserve"> Hammersbach</t>
  </si>
  <si>
    <t xml:space="preserve"> Ronneburg</t>
  </si>
  <si>
    <t xml:space="preserve"> Gelnhausen</t>
  </si>
  <si>
    <t xml:space="preserve"> Freigericht</t>
  </si>
  <si>
    <t xml:space="preserve"> Gründau</t>
  </si>
  <si>
    <t xml:space="preserve"> Linsengericht </t>
  </si>
  <si>
    <t xml:space="preserve"> Hasselroth</t>
  </si>
  <si>
    <t xml:space="preserve"> Biebergemünd</t>
  </si>
  <si>
    <t xml:space="preserve"> Wächtersbach</t>
  </si>
  <si>
    <t xml:space="preserve"> Bad Orb</t>
  </si>
  <si>
    <t xml:space="preserve"> Bad Soden-Salmünster</t>
  </si>
  <si>
    <t xml:space="preserve"> Birstein</t>
  </si>
  <si>
    <t xml:space="preserve"> Brachttal</t>
  </si>
  <si>
    <t xml:space="preserve"> Jossgrund </t>
  </si>
  <si>
    <t xml:space="preserve"> Flörsbachtal </t>
  </si>
  <si>
    <t xml:space="preserve"> Büdingen</t>
  </si>
  <si>
    <t xml:space="preserve"> Nidda</t>
  </si>
  <si>
    <t xml:space="preserve"> Altenstadt</t>
  </si>
  <si>
    <t xml:space="preserve"> Schotten</t>
  </si>
  <si>
    <t xml:space="preserve"> Ortenberg </t>
  </si>
  <si>
    <t xml:space="preserve"> Gedern</t>
  </si>
  <si>
    <t xml:space="preserve"> Ranstadt </t>
  </si>
  <si>
    <t xml:space="preserve"> Limeshain </t>
  </si>
  <si>
    <t xml:space="preserve"> Glauburg</t>
  </si>
  <si>
    <t xml:space="preserve"> Hirzenhain </t>
  </si>
  <si>
    <t xml:space="preserve"> Kefenrod</t>
  </si>
  <si>
    <t xml:space="preserve"> Darmstadt</t>
  </si>
  <si>
    <t xml:space="preserve"> Pfungstadt </t>
  </si>
  <si>
    <t xml:space="preserve"> Weiterstadt  </t>
  </si>
  <si>
    <t xml:space="preserve"> Seeheim-Jugenheim</t>
  </si>
  <si>
    <t xml:space="preserve"> Griesheim</t>
  </si>
  <si>
    <t xml:space="preserve"> Reinheim</t>
  </si>
  <si>
    <t xml:space="preserve"> Mühltal</t>
  </si>
  <si>
    <t xml:space="preserve"> Ober-Ramstadt</t>
  </si>
  <si>
    <t xml:space="preserve"> Roßdorf</t>
  </si>
  <si>
    <t xml:space="preserve"> Erzhausen</t>
  </si>
  <si>
    <t xml:space="preserve"> Brensbach</t>
  </si>
  <si>
    <t xml:space="preserve"> Modautal  </t>
  </si>
  <si>
    <t xml:space="preserve"> Groß-Bieberau  </t>
  </si>
  <si>
    <t xml:space="preserve"> Bickenbach</t>
  </si>
  <si>
    <t xml:space="preserve"> Fischbachtal </t>
  </si>
  <si>
    <t xml:space="preserve"> Fränkisch-Crumbach</t>
  </si>
  <si>
    <t xml:space="preserve"> Messel</t>
  </si>
  <si>
    <t xml:space="preserve"> Groß-Gerau  </t>
  </si>
  <si>
    <t xml:space="preserve"> Mörfelden-Walldorf</t>
  </si>
  <si>
    <t xml:space="preserve"> Riedstadt  </t>
  </si>
  <si>
    <t xml:space="preserve"> Nauheim</t>
  </si>
  <si>
    <t xml:space="preserve"> Büttelborn</t>
  </si>
  <si>
    <t xml:space="preserve"> Gernsheim</t>
  </si>
  <si>
    <t xml:space="preserve"> Biebesheim</t>
  </si>
  <si>
    <t xml:space="preserve"> Stockstadt</t>
  </si>
  <si>
    <t xml:space="preserve"> Bensheim</t>
  </si>
  <si>
    <t xml:space="preserve"> Heppenheim </t>
  </si>
  <si>
    <t xml:space="preserve"> Lorsch </t>
  </si>
  <si>
    <t xml:space="preserve"> Fürth</t>
  </si>
  <si>
    <t xml:space="preserve"> Alsbach-Hähnlein </t>
  </si>
  <si>
    <t xml:space="preserve"> Rimbach</t>
  </si>
  <si>
    <t xml:space="preserve"> Zwingenberg</t>
  </si>
  <si>
    <t xml:space="preserve"> Lindenfels </t>
  </si>
  <si>
    <t xml:space="preserve"> Einhausen </t>
  </si>
  <si>
    <t xml:space="preserve"> Lautertal (Odenw.)</t>
  </si>
  <si>
    <t xml:space="preserve"> Grasellenbach</t>
  </si>
  <si>
    <t xml:space="preserve"> Erbach</t>
  </si>
  <si>
    <t xml:space="preserve"> Michelstadt</t>
  </si>
  <si>
    <t xml:space="preserve"> Bad König </t>
  </si>
  <si>
    <t xml:space="preserve"> Höchst</t>
  </si>
  <si>
    <t xml:space="preserve"> Breuberg</t>
  </si>
  <si>
    <t xml:space="preserve"> Lützelbach</t>
  </si>
  <si>
    <t xml:space="preserve"> Brombachtal</t>
  </si>
  <si>
    <t xml:space="preserve"> Dieburg</t>
  </si>
  <si>
    <t xml:space="preserve"> Groß-Umstadt</t>
  </si>
  <si>
    <t xml:space="preserve"> Babenhausen  </t>
  </si>
  <si>
    <t xml:space="preserve"> Münster</t>
  </si>
  <si>
    <t xml:space="preserve"> Groß-Zimmern</t>
  </si>
  <si>
    <t xml:space="preserve"> Schaafheim</t>
  </si>
  <si>
    <t xml:space="preserve"> Otzberg</t>
  </si>
  <si>
    <t xml:space="preserve"> Eppertshausen</t>
  </si>
  <si>
    <t xml:space="preserve"> Wiesbaden</t>
  </si>
  <si>
    <t xml:space="preserve"> Taunusstein</t>
  </si>
  <si>
    <t xml:space="preserve"> Hochheim</t>
  </si>
  <si>
    <t xml:space="preserve"> Bad Schwalbach</t>
  </si>
  <si>
    <t xml:space="preserve"> Heidenrod </t>
  </si>
  <si>
    <t xml:space="preserve"> Aarbergen </t>
  </si>
  <si>
    <t xml:space="preserve"> Hohenstein</t>
  </si>
  <si>
    <t xml:space="preserve"> Eltville</t>
  </si>
  <si>
    <t xml:space="preserve"> Geisenheim</t>
  </si>
  <si>
    <t xml:space="preserve"> Oestrich-Winkel</t>
  </si>
  <si>
    <t xml:space="preserve"> Rüdesheim </t>
  </si>
  <si>
    <t xml:space="preserve"> Schlangenbad</t>
  </si>
  <si>
    <t xml:space="preserve"> Lorch </t>
  </si>
  <si>
    <t xml:space="preserve"> Walluf</t>
  </si>
  <si>
    <t xml:space="preserve"> Kiedrich</t>
  </si>
  <si>
    <t xml:space="preserve"> Rüsselsheim</t>
  </si>
  <si>
    <t xml:space="preserve"> Flörsheim am Main</t>
  </si>
  <si>
    <t xml:space="preserve"> Kelsterbach</t>
  </si>
  <si>
    <t xml:space="preserve"> Ginsheim-Gustavsburg</t>
  </si>
  <si>
    <t xml:space="preserve"> Trebur</t>
  </si>
  <si>
    <t xml:space="preserve"> Bischofsheim</t>
  </si>
  <si>
    <t xml:space="preserve"> Raunheim</t>
  </si>
  <si>
    <t xml:space="preserve"> Idstein</t>
  </si>
  <si>
    <t xml:space="preserve"> Bad Camberg</t>
  </si>
  <si>
    <t xml:space="preserve"> Niedernhausen</t>
  </si>
  <si>
    <t xml:space="preserve"> Waldems</t>
  </si>
  <si>
    <t xml:space="preserve"> Limburg a. d. Lahn</t>
  </si>
  <si>
    <t xml:space="preserve"> Hadamar</t>
  </si>
  <si>
    <t xml:space="preserve"> Runkel </t>
  </si>
  <si>
    <t xml:space="preserve"> Hünfelden </t>
  </si>
  <si>
    <t xml:space="preserve"> Dornburg </t>
  </si>
  <si>
    <t xml:space="preserve"> Elz </t>
  </si>
  <si>
    <t xml:space="preserve"> Villmar</t>
  </si>
  <si>
    <t xml:space="preserve"> Brechen</t>
  </si>
  <si>
    <t xml:space="preserve"> Beselich</t>
  </si>
  <si>
    <t xml:space="preserve"> Selters</t>
  </si>
  <si>
    <t xml:space="preserve"> Waldbrunn </t>
  </si>
  <si>
    <t xml:space="preserve"> Elbtal </t>
  </si>
  <si>
    <t xml:space="preserve"> Hofheim am Taunus</t>
  </si>
  <si>
    <t xml:space="preserve"> Eschborn</t>
  </si>
  <si>
    <t xml:space="preserve"> Kelkheim</t>
  </si>
  <si>
    <t xml:space="preserve"> Hattersheim am Main</t>
  </si>
  <si>
    <t xml:space="preserve"> Bad Soden am Taunus</t>
  </si>
  <si>
    <t xml:space="preserve"> Eppstein </t>
  </si>
  <si>
    <t xml:space="preserve"> Schwalbach</t>
  </si>
  <si>
    <t xml:space="preserve"> Kriftel</t>
  </si>
  <si>
    <t xml:space="preserve"> Liederbach</t>
  </si>
  <si>
    <t xml:space="preserve"> Sulzbach</t>
  </si>
  <si>
    <t xml:space="preserve"> Viernheim </t>
  </si>
  <si>
    <t xml:space="preserve"> Lampertheim</t>
  </si>
  <si>
    <t xml:space="preserve"> Bürstadt</t>
  </si>
  <si>
    <t xml:space="preserve"> Biblis</t>
  </si>
  <si>
    <t xml:space="preserve"> Groß-Rohrheim</t>
  </si>
  <si>
    <t xml:space="preserve"> Neckarsteinach</t>
  </si>
  <si>
    <t xml:space="preserve"> Hirschhorn (Neckar)</t>
  </si>
  <si>
    <t xml:space="preserve"> Wald-Michelbach</t>
  </si>
  <si>
    <t xml:space="preserve"> Birkenau </t>
  </si>
  <si>
    <t xml:space="preserve"> Mörlenbach</t>
  </si>
  <si>
    <t xml:space="preserve"> Gorxheimertal  </t>
  </si>
  <si>
    <t xml:space="preserve"> Abtsteinach </t>
  </si>
  <si>
    <t>Ort</t>
  </si>
  <si>
    <t xml:space="preserve"> Hünstetten</t>
  </si>
  <si>
    <t>0922-09903</t>
  </si>
  <si>
    <t xml:space="preserve"> Berkatal </t>
  </si>
  <si>
    <t>PLZ</t>
  </si>
  <si>
    <t>Adresse</t>
  </si>
  <si>
    <t>Ref-Nr.</t>
  </si>
  <si>
    <t>(Kommune)</t>
  </si>
  <si>
    <t>kommunale Sachbearbeitung:</t>
  </si>
  <si>
    <t>Angaben für kommunale Buchhaltung:</t>
  </si>
  <si>
    <t>Sachlich und rechnerisch richtig</t>
  </si>
  <si>
    <t xml:space="preserve">Empf.: </t>
  </si>
  <si>
    <t xml:space="preserve">IBAN: </t>
  </si>
  <si>
    <t>DE74 5005 0000 0001 0063 03</t>
  </si>
  <si>
    <t xml:space="preserve">BIC: </t>
  </si>
  <si>
    <t>HELADEFFXXX</t>
  </si>
  <si>
    <t xml:space="preserve">Betrag: </t>
  </si>
  <si>
    <t xml:space="preserve">Fischereischein/Sonderfischereischein:   </t>
  </si>
  <si>
    <t>1 Jahr</t>
  </si>
  <si>
    <t>5 Jahre</t>
  </si>
  <si>
    <t xml:space="preserve">Fischereischein/Sonderfischereischein: </t>
  </si>
  <si>
    <t>10 Jahre</t>
  </si>
  <si>
    <t xml:space="preserve">Ausländerfischereischein:                             </t>
  </si>
  <si>
    <t xml:space="preserve">3 Monate </t>
  </si>
  <si>
    <t>Verw.Zweck:</t>
  </si>
  <si>
    <t>3) Ref. I 5</t>
  </si>
  <si>
    <t xml:space="preserve"> Volkmarsen</t>
  </si>
  <si>
    <t>01.07.</t>
  </si>
  <si>
    <t>Daten erfasst; rechnerisch richtig</t>
  </si>
  <si>
    <r>
      <t xml:space="preserve">zur </t>
    </r>
    <r>
      <rPr>
        <b/>
        <sz val="7"/>
        <rFont val="Arial"/>
        <family val="2"/>
      </rPr>
      <t>Einnahme</t>
    </r>
    <r>
      <rPr>
        <sz val="7"/>
        <rFont val="Arial"/>
        <family val="2"/>
      </rPr>
      <t xml:space="preserve"> angeordnet.</t>
    </r>
  </si>
  <si>
    <t>Buchhaltung</t>
  </si>
  <si>
    <t>Kommune</t>
  </si>
  <si>
    <t>Referenznummer</t>
  </si>
  <si>
    <t>Absender:</t>
  </si>
  <si>
    <t>31.12.</t>
  </si>
  <si>
    <t>30.06.</t>
  </si>
  <si>
    <t>Datum / Unterschrift</t>
  </si>
  <si>
    <t>01.01.</t>
  </si>
  <si>
    <t>Zahlungsziel:</t>
  </si>
  <si>
    <t>Im o.g. Zeitraum ist nach § 35 HFischG folgende Fischereiabgabe erhoben worden:</t>
  </si>
  <si>
    <t xml:space="preserve">Jugendfischereiabgabe:   </t>
  </si>
  <si>
    <t>pro Jahr</t>
  </si>
  <si>
    <t>Art der erteilten Fischereischeine
(einschließlich Jugendfischereiabgabe und Ausländerfischereischeine)</t>
  </si>
  <si>
    <t>Anzahl der
erteilten
Fischerei-
scheine bzw.
der Jahre</t>
  </si>
  <si>
    <t>je Fischerei-
schein
bzw. Jahr</t>
  </si>
  <si>
    <t xml:space="preserve"> Mühlheim am Main</t>
  </si>
  <si>
    <t>Hessisches Ministerium für</t>
  </si>
  <si>
    <t>Landwirtschaft und Umwelt,</t>
  </si>
  <si>
    <r>
      <t>Weinbau, Forsten, Jagd und Heimat</t>
    </r>
    <r>
      <rPr>
        <sz val="10"/>
        <rFont val="Arial"/>
        <family val="2"/>
      </rPr>
      <t xml:space="preserve"> </t>
    </r>
    <r>
      <rPr>
        <sz val="9"/>
        <rFont val="Arial"/>
        <family val="2"/>
      </rPr>
      <t>(Ref. VI 3)</t>
    </r>
  </si>
  <si>
    <t>Unterschriften HMLU:</t>
  </si>
  <si>
    <t>Kontierung für Buchhaltung HMLU:</t>
  </si>
  <si>
    <t xml:space="preserve"> Willingen</t>
  </si>
  <si>
    <t xml:space="preserve"> Grebenau</t>
  </si>
  <si>
    <t>Hess. Min. Landw. u. Umw. Transfer</t>
  </si>
  <si>
    <t>1. PLZ 
(eintragen)</t>
  </si>
  <si>
    <t>Füllt sich nach Eingabe Absender</t>
  </si>
  <si>
    <t xml:space="preserve"> Pohlheim</t>
  </si>
  <si>
    <t>Oberzent</t>
  </si>
  <si>
    <t>Wesertal</t>
  </si>
  <si>
    <t>Melsungen</t>
  </si>
  <si>
    <t>Baunatal</t>
  </si>
  <si>
    <t>Vellmar</t>
  </si>
  <si>
    <t xml:space="preserve"> Oberzent</t>
  </si>
  <si>
    <t>Füllt sich nach Eingabe PLZ</t>
  </si>
  <si>
    <t>Gemeinde/Stadt</t>
  </si>
  <si>
    <t>Stadt Kassel</t>
  </si>
  <si>
    <t>Stadt Melsungen</t>
  </si>
  <si>
    <t>Stadt Baunatal</t>
  </si>
  <si>
    <t>Gemeinde Fuldatal</t>
  </si>
  <si>
    <t>Stadt Vellmar</t>
  </si>
  <si>
    <t>Gemeinde Lohfelden</t>
  </si>
  <si>
    <t>Gemeinde Kaufungen</t>
  </si>
  <si>
    <t>Gemeinde Niestetal</t>
  </si>
  <si>
    <t>Gemeinde Schauenburg</t>
  </si>
  <si>
    <t>Gemeinde Fuldabrück</t>
  </si>
  <si>
    <t>Stadt Gudensberg</t>
  </si>
  <si>
    <t>Stadt Spangenberg</t>
  </si>
  <si>
    <t>Stadt Zierenberg</t>
  </si>
  <si>
    <t>Gemeinde Ahnatal</t>
  </si>
  <si>
    <t>Gemeinde Edermünde</t>
  </si>
  <si>
    <t>Gemeinde Helsa</t>
  </si>
  <si>
    <t>Gemeinde Guxhagen</t>
  </si>
  <si>
    <t>Stadt Niedenstein</t>
  </si>
  <si>
    <t>Gemeinde Bad Emstal</t>
  </si>
  <si>
    <t>Stadt Naumburg</t>
  </si>
  <si>
    <t>Gemeinde Espenau</t>
  </si>
  <si>
    <t>Gemeinde Habichtswald</t>
  </si>
  <si>
    <t>Gemeinde Söhrewald</t>
  </si>
  <si>
    <t>Gemeinde Malsfeld</t>
  </si>
  <si>
    <t>Gemeinde Morschen</t>
  </si>
  <si>
    <t>Gemeinde Körle</t>
  </si>
  <si>
    <t>Gemeinde Nieste</t>
  </si>
  <si>
    <t>Gemeinde Reinhardshagen</t>
  </si>
  <si>
    <t>Stadt Hofgeismar</t>
  </si>
  <si>
    <t>Stadt Immenhausen</t>
  </si>
  <si>
    <t>Gemeinde Calden</t>
  </si>
  <si>
    <t>Stadt Bad Karlshafen</t>
  </si>
  <si>
    <t>Stadt Trendelburg</t>
  </si>
  <si>
    <t>Stadt Grebenstein</t>
  </si>
  <si>
    <t>Stadt Liebenau</t>
  </si>
  <si>
    <t>Gemeinde Wesertal</t>
  </si>
  <si>
    <t>Stadt Bad Arolsen</t>
  </si>
  <si>
    <t>Stadt Wolfhagen</t>
  </si>
  <si>
    <t>Stadt Volkmarsen</t>
  </si>
  <si>
    <t>Stadt Diemelstadt</t>
  </si>
  <si>
    <t>Gemeinde Twistetal</t>
  </si>
  <si>
    <t>Gemeinde Breuna</t>
  </si>
  <si>
    <t>Stadt Korbach</t>
  </si>
  <si>
    <t>Gemeinde Willingen (Upland)</t>
  </si>
  <si>
    <t>Stadt Waldeck</t>
  </si>
  <si>
    <t>Gemeinde Vöhl</t>
  </si>
  <si>
    <t>Gemeinde Diemelsee</t>
  </si>
  <si>
    <t>Stadt Bad Wildungen</t>
  </si>
  <si>
    <t>Gemeinde Edertal</t>
  </si>
  <si>
    <t>Stadt Fritzlar</t>
  </si>
  <si>
    <t>Stadt Homberg (Efze)</t>
  </si>
  <si>
    <t>Stadt Borken (Hessen)</t>
  </si>
  <si>
    <t>Stadt Felsberg/Hessen</t>
  </si>
  <si>
    <t>Gemeinde Wabern</t>
  </si>
  <si>
    <t>Gemeinde Knüllwald</t>
  </si>
  <si>
    <t>Gemeinde Bad Zwesten</t>
  </si>
  <si>
    <t>Gemeinde Neuental</t>
  </si>
  <si>
    <t>Stadt Schwalmstadt</t>
  </si>
  <si>
    <t>Gemeinde Frielendorf</t>
  </si>
  <si>
    <t>Stadt Neukirchen</t>
  </si>
  <si>
    <t>Gemeinde Willingshausen</t>
  </si>
  <si>
    <t>Gemeinde Gilserberg</t>
  </si>
  <si>
    <t>Gemeinde Jesberg</t>
  </si>
  <si>
    <t>Gemeinde Ottrau</t>
  </si>
  <si>
    <t>Gemeinde Schrecksbach</t>
  </si>
  <si>
    <t>Stadt Schwarzenborn</t>
  </si>
  <si>
    <t xml:space="preserve"> Stadt Marburg</t>
  </si>
  <si>
    <t xml:space="preserve">Stadt Frankenberg (Eder) </t>
  </si>
  <si>
    <t>Stadt Gladenbach</t>
  </si>
  <si>
    <t>Gemeinde Bad Endbach</t>
  </si>
  <si>
    <t>Stadt Wetter</t>
  </si>
  <si>
    <t>Gemeinde Ebsdorfergrund</t>
  </si>
  <si>
    <t>Stadt Battenberg</t>
  </si>
  <si>
    <t>Gemeinde Cölbe</t>
  </si>
  <si>
    <t>Gemeinde Lahntal</t>
  </si>
  <si>
    <t>Gemeinde Weimar</t>
  </si>
  <si>
    <t>Gemeinde Burgwald</t>
  </si>
  <si>
    <t>Gemeinde Lohra</t>
  </si>
  <si>
    <t>Stadt Lichtenfels</t>
  </si>
  <si>
    <t>Gemeinde Allendorf (Eder)</t>
  </si>
  <si>
    <t>Stadt Frankenau</t>
  </si>
  <si>
    <t>Gemeinde Fronhausen</t>
  </si>
  <si>
    <t>Gemeinde Haina (Kloster)</t>
  </si>
  <si>
    <t>Stadt Hatzfeld (Eder)</t>
  </si>
  <si>
    <t>Gemeinde Münchhausen</t>
  </si>
  <si>
    <t>Stadt Rosenthal</t>
  </si>
  <si>
    <t>Stadt Biedenkopf</t>
  </si>
  <si>
    <t>Gemeinde Dautphetal</t>
  </si>
  <si>
    <t>Gemeinde Breidenbach</t>
  </si>
  <si>
    <t>Gemeinde Steffenberg</t>
  </si>
  <si>
    <t>Stadt Stadtallendorf</t>
  </si>
  <si>
    <t>Stadt Kirchhain</t>
  </si>
  <si>
    <t>Stadt Neustadt</t>
  </si>
  <si>
    <t>Stadt Rauschenberg</t>
  </si>
  <si>
    <t>Stadt Gemünden/Wohra</t>
  </si>
  <si>
    <t>Stadt Amöneburg</t>
  </si>
  <si>
    <t>Gemeinde Wohratal</t>
  </si>
  <si>
    <t>Stadt Grünberg</t>
  </si>
  <si>
    <t>Stadt Homberg (Ohm)</t>
  </si>
  <si>
    <t>Stadt Laubach</t>
  </si>
  <si>
    <t>Gemeinde Mücke</t>
  </si>
  <si>
    <t>Stadt Ulrichstein</t>
  </si>
  <si>
    <t>Gemeinde Gemünden/Felda - Ordnungsamt</t>
  </si>
  <si>
    <t>Universitätsstadt Gießen</t>
  </si>
  <si>
    <t>Stadt Hungen</t>
  </si>
  <si>
    <t>Stadt Pohlheim</t>
  </si>
  <si>
    <t>Gemeinde Buseck</t>
  </si>
  <si>
    <t>Stadt Lich</t>
  </si>
  <si>
    <t>Gemeinde Langgöns</t>
  </si>
  <si>
    <t>Gemeinde Wettenberg</t>
  </si>
  <si>
    <t>Stadt Linden</t>
  </si>
  <si>
    <t>Gemeinde Biebertal</t>
  </si>
  <si>
    <t>Gemeinde Reiskirchen</t>
  </si>
  <si>
    <t>Gemeinde Heuchelheim</t>
  </si>
  <si>
    <t>Stadt Lollar</t>
  </si>
  <si>
    <t>Stadt Staufenberg</t>
  </si>
  <si>
    <t>Gemeinde Fernwald</t>
  </si>
  <si>
    <t>Gemeinde Rabenau (Hessen)</t>
  </si>
  <si>
    <t>Stadt Allendorf (Lumda)</t>
  </si>
  <si>
    <t>Stadt Butzbach</t>
  </si>
  <si>
    <t>Stadt Münzenberg</t>
  </si>
  <si>
    <t>Gemeinde Rockenberg</t>
  </si>
  <si>
    <t>Stadt Wetzlar</t>
  </si>
  <si>
    <t>Stadt Solms</t>
  </si>
  <si>
    <t>Stadt Aßlar</t>
  </si>
  <si>
    <t>Stadt Braunfels</t>
  </si>
  <si>
    <t>Gemeinde Hüttenberg</t>
  </si>
  <si>
    <t>Gemeinde Ehringshausen</t>
  </si>
  <si>
    <t>Gemeinde Lahnau</t>
  </si>
  <si>
    <t>Stadt Leun</t>
  </si>
  <si>
    <t>Gemeinde Schöffengrund</t>
  </si>
  <si>
    <t>Gemeinde Hohenahr</t>
  </si>
  <si>
    <t>Gemeinde Waldsolms</t>
  </si>
  <si>
    <t>Gemeinde Bischoffen</t>
  </si>
  <si>
    <t>Stadt Dillenburg</t>
  </si>
  <si>
    <t>Stadt Haiger</t>
  </si>
  <si>
    <t>Gemeinde Eschenburg</t>
  </si>
  <si>
    <t>Gemeinde Dietzhölztal</t>
  </si>
  <si>
    <t>Gemeinde Angelburg</t>
  </si>
  <si>
    <t>Stadt Herborn</t>
  </si>
  <si>
    <t>Gemeinde Greifenstein</t>
  </si>
  <si>
    <t>Gemeinde Mittenaar</t>
  </si>
  <si>
    <t>Gemeinde Driedorf</t>
  </si>
  <si>
    <t>Gemeinde Sinn</t>
  </si>
  <si>
    <t>Gemeinde Breitscheid</t>
  </si>
  <si>
    <t>Gemeinde Siegbach</t>
  </si>
  <si>
    <t>Stadt Weilburg</t>
  </si>
  <si>
    <t>Gemeinde Weilmünster</t>
  </si>
  <si>
    <t>Gemeinde Löhnberg</t>
  </si>
  <si>
    <t>Gemeinde Mengerskirchen</t>
  </si>
  <si>
    <t>Gemeinde Weinbach</t>
  </si>
  <si>
    <t>Gemeinde Merenberg</t>
  </si>
  <si>
    <t>Stadt Fulda</t>
  </si>
  <si>
    <t>Stadt Hünfeld</t>
  </si>
  <si>
    <t>Gemeinde Künzell</t>
  </si>
  <si>
    <t>Gemeinde Petersberg</t>
  </si>
  <si>
    <t>Gemeinde Flieden</t>
  </si>
  <si>
    <t>Stadt Schlitz</t>
  </si>
  <si>
    <t>Gemeinde Ehrenberg(Rhön)</t>
  </si>
  <si>
    <t>Gemeinde Hilders</t>
  </si>
  <si>
    <t>Gemeinde Neuhof</t>
  </si>
  <si>
    <t>Gemeinde Eichenzell</t>
  </si>
  <si>
    <t>Stadt Gersfeld (Rhön)</t>
  </si>
  <si>
    <t>Gemeinde Eiterfeld</t>
  </si>
  <si>
    <t>Gemeinde Großenlüder</t>
  </si>
  <si>
    <t>Stadt Tann (Rhön)</t>
  </si>
  <si>
    <t>Gemeinde Hofbieber</t>
  </si>
  <si>
    <t>Gemeinde Kalbach</t>
  </si>
  <si>
    <t>Gemeinde Burghaun</t>
  </si>
  <si>
    <t>Gemeinde Hosenfeld</t>
  </si>
  <si>
    <t>Gemeinde Ebersburg</t>
  </si>
  <si>
    <t>Gemeinde Dipperz</t>
  </si>
  <si>
    <t>Gemeinde Poppenhausen</t>
  </si>
  <si>
    <t>Gemeinde Haunetal</t>
  </si>
  <si>
    <t>Gemeinde Nüsttal</t>
  </si>
  <si>
    <t>Gemeinde Rasdorf</t>
  </si>
  <si>
    <t>Stadt Bebra</t>
  </si>
  <si>
    <t>Stadt Rotenburg a. d. Fulda</t>
  </si>
  <si>
    <t>Stadt Sontra</t>
  </si>
  <si>
    <t>Gemeinde Wildeck</t>
  </si>
  <si>
    <t>Gemeinde Alheim</t>
  </si>
  <si>
    <t>Gemeinde Nentershausen</t>
  </si>
  <si>
    <t>Gemeinde Ronshausen</t>
  </si>
  <si>
    <t>Gemeinde Cornberg</t>
  </si>
  <si>
    <t>Stadt Bad Hersfeld</t>
  </si>
  <si>
    <t>Gemeinde Ludwigsau</t>
  </si>
  <si>
    <t>Stadt Heringen (Werra)</t>
  </si>
  <si>
    <t>Gemeinde Philippsthal (Werra)</t>
  </si>
  <si>
    <t>Gemeinde Niederaula</t>
  </si>
  <si>
    <t>Gemeinde Kirchheim</t>
  </si>
  <si>
    <t>Gemeinde Schenklengsfeld</t>
  </si>
  <si>
    <t>Gemeinde Oberaula</t>
  </si>
  <si>
    <t>Gemeinde Hauneck</t>
  </si>
  <si>
    <t>Gemeinde Hohenroda</t>
  </si>
  <si>
    <t>Gemeinde Neuenstein</t>
  </si>
  <si>
    <t>Gemeinde Breitenbach am Herzberg</t>
  </si>
  <si>
    <t>Gemeinde Friedewald</t>
  </si>
  <si>
    <t>Stadt Alsfeld</t>
  </si>
  <si>
    <t>Gemeinde Schwalmtal</t>
  </si>
  <si>
    <t>Stadt Kirtorf</t>
  </si>
  <si>
    <t>Stadt Grebenau</t>
  </si>
  <si>
    <t>Gemeinde Feldatal</t>
  </si>
  <si>
    <t>Gemeinde Antrifttal</t>
  </si>
  <si>
    <t>Stadt Romrod</t>
  </si>
  <si>
    <t>Stadt Lauterbach</t>
  </si>
  <si>
    <t>Gemeinde Grebenhain</t>
  </si>
  <si>
    <t>Stadt Herbstein</t>
  </si>
  <si>
    <t>Gemeinde Bad Salzschlirf</t>
  </si>
  <si>
    <t>Gemeinde Wartenberg</t>
  </si>
  <si>
    <t>Gemeinde Lautertal (Vogelsberg)</t>
  </si>
  <si>
    <t>Stadt Schlüchtern</t>
  </si>
  <si>
    <t>Gemeinde Sinntal</t>
  </si>
  <si>
    <t>Stadt Steinau an der Straße</t>
  </si>
  <si>
    <t>Gemeinde Freiensteinau</t>
  </si>
  <si>
    <t>Stadt Witzenhausen</t>
  </si>
  <si>
    <t>Stadt Hessisch Lichtenau</t>
  </si>
  <si>
    <t>Stadt Bad Sooden-Allendorf</t>
  </si>
  <si>
    <t>Stadt Großalmerode</t>
  </si>
  <si>
    <t>Gemeinde Neu-Eichenberg</t>
  </si>
  <si>
    <t>Stadt Eschwege</t>
  </si>
  <si>
    <t>Gemeinde Meinhard</t>
  </si>
  <si>
    <t>Stadt Wanfried</t>
  </si>
  <si>
    <t>Stadt Waldkappel</t>
  </si>
  <si>
    <t>Gemeinde Wehretal</t>
  </si>
  <si>
    <t>Gemeinde Meißner</t>
  </si>
  <si>
    <t>Gemeinde Herleshausen</t>
  </si>
  <si>
    <t>Gemeinde Ringgau</t>
  </si>
  <si>
    <t>Gemeinde Berkatal</t>
  </si>
  <si>
    <t>Gemeinde Weißenborn</t>
  </si>
  <si>
    <t>Gemeinde Bromskirchen</t>
  </si>
  <si>
    <t>Stadt Frankfurt</t>
  </si>
  <si>
    <t>Stadt Bad Vilbel</t>
  </si>
  <si>
    <t>Stadt Nidderau</t>
  </si>
  <si>
    <t>Gemeinde Schöneck</t>
  </si>
  <si>
    <t>Gemeinde Niederdorfelden</t>
  </si>
  <si>
    <t>Stadt Friedberg (Hessen)</t>
  </si>
  <si>
    <t>Stadt Karben</t>
  </si>
  <si>
    <t>Stadt Rosbach v.d.Höhe</t>
  </si>
  <si>
    <t>Stadt Niddatal</t>
  </si>
  <si>
    <t>Stadt Florstadt</t>
  </si>
  <si>
    <t>Gemeinde Wölfersheim</t>
  </si>
  <si>
    <t>Stadt Reichelsheim (Wetterau)</t>
  </si>
  <si>
    <t>Gemeinde Wöllstadt</t>
  </si>
  <si>
    <t>Gemeinde Echzell</t>
  </si>
  <si>
    <t>Stadt Bad Nauheim</t>
  </si>
  <si>
    <t>Gemeinde Ober-Mörlen</t>
  </si>
  <si>
    <t>Stadt Usingen</t>
  </si>
  <si>
    <t>Gemeinde Neu-Anspach</t>
  </si>
  <si>
    <t>Gemeinde Wehrheim</t>
  </si>
  <si>
    <t>Gemeinde Weilrod</t>
  </si>
  <si>
    <t>Gemeinde Grävenwiesbach</t>
  </si>
  <si>
    <t>Stadt Bad Homburg v. d. Höhe</t>
  </si>
  <si>
    <t>Stadt Friedrichsdorf</t>
  </si>
  <si>
    <t>Gemeinde Schmitten/Taunus</t>
  </si>
  <si>
    <t>Stadt Oberursel</t>
  </si>
  <si>
    <t>Stadt Steinbach/Taunus</t>
  </si>
  <si>
    <t>Stadt Königstein im Ts.</t>
  </si>
  <si>
    <t>Stadt Kronberg/Ts.</t>
  </si>
  <si>
    <t>Gemeinde Glashütten</t>
  </si>
  <si>
    <t>Stadt Offenbach - Ordnungsamt</t>
  </si>
  <si>
    <t>Stadt Rodgau</t>
  </si>
  <si>
    <t>Stadt Dietzenbach</t>
  </si>
  <si>
    <t>Stadt Heusenstamm</t>
  </si>
  <si>
    <t xml:space="preserve">Stadt Mühlheim/Main </t>
  </si>
  <si>
    <t>Stadt Obertshausen</t>
  </si>
  <si>
    <t xml:space="preserve">Stadt Langen </t>
  </si>
  <si>
    <t>Stadt Neu-Isenburg</t>
  </si>
  <si>
    <t>Stadt Dreieich</t>
  </si>
  <si>
    <t>Stadt Rödermark</t>
  </si>
  <si>
    <t>Gemeinde Egelsbach</t>
  </si>
  <si>
    <t>Stadt Hanau</t>
  </si>
  <si>
    <t>Stadt Maintal</t>
  </si>
  <si>
    <t>Stadt Bruchköbel</t>
  </si>
  <si>
    <t>Stadt Seligenstadt</t>
  </si>
  <si>
    <t>Stadt Langenselbold</t>
  </si>
  <si>
    <t>Gemeinde Hainburg</t>
  </si>
  <si>
    <t>Gemeinde Rodenbach</t>
  </si>
  <si>
    <t>Gemeinde Erlensee</t>
  </si>
  <si>
    <t>Gemeinde Mainhausen</t>
  </si>
  <si>
    <t>Gemeinde Großkrotzenburg</t>
  </si>
  <si>
    <t>Gemeinde Neuberg</t>
  </si>
  <si>
    <t>Gemeinde Hammersbach</t>
  </si>
  <si>
    <t>Gemeinde Ronneburg</t>
  </si>
  <si>
    <t>Stadt Gelnhausen</t>
  </si>
  <si>
    <t>Gemeinde Freigericht</t>
  </si>
  <si>
    <t>Gemeinde Gründau</t>
  </si>
  <si>
    <t>Gemeinde Linsengericht</t>
  </si>
  <si>
    <t>Gemeinde Hasselroth</t>
  </si>
  <si>
    <t>Gemeinde Biebergemünd</t>
  </si>
  <si>
    <t>Stadt Wächtersbach</t>
  </si>
  <si>
    <t>Stadt Bad Orb</t>
  </si>
  <si>
    <t>Stadt Bad Soden-Salmünster</t>
  </si>
  <si>
    <t>Gemeinde Birstein</t>
  </si>
  <si>
    <t>Gemeinde Brachttal</t>
  </si>
  <si>
    <t>Gemeinde Jossgrund</t>
  </si>
  <si>
    <t>Gemeinde Flörsbachtal</t>
  </si>
  <si>
    <t>Stadt Büdingen</t>
  </si>
  <si>
    <t>Stadt Nidda</t>
  </si>
  <si>
    <t>Gemeinde Altenstadt</t>
  </si>
  <si>
    <t>Stadt Schotten</t>
  </si>
  <si>
    <t>Stadt Ortenberg</t>
  </si>
  <si>
    <t>Stadt Gedern</t>
  </si>
  <si>
    <t>Gemeinde Ranstadt</t>
  </si>
  <si>
    <t>Gemeinde Limeshain</t>
  </si>
  <si>
    <t>Gemeinde Glauburg</t>
  </si>
  <si>
    <t>Gemeinde Hirzenhain</t>
  </si>
  <si>
    <t>Gemeinde Kefenrod</t>
  </si>
  <si>
    <t>Stadt Darmstadt</t>
  </si>
  <si>
    <t>Stadt Pfungstadt</t>
  </si>
  <si>
    <t>Stadt Weiterstadt</t>
  </si>
  <si>
    <t>Gemeinde Seeheim-Jugenheim</t>
  </si>
  <si>
    <t>Stadt Griesheim</t>
  </si>
  <si>
    <t>Stadt Reinheim</t>
  </si>
  <si>
    <t>Gemeinde Mühltal</t>
  </si>
  <si>
    <t>Stadt Ober-Ramstadt</t>
  </si>
  <si>
    <t>Gemeinde Roßdorf</t>
  </si>
  <si>
    <t>Gemeinde Reichelsheim (Odw.)</t>
  </si>
  <si>
    <t>Gemeinde Erzhausen</t>
  </si>
  <si>
    <t>Gemeinde Brensbach</t>
  </si>
  <si>
    <t>Gemeinde Modautal</t>
  </si>
  <si>
    <t>Stadt Groß-Bieberau</t>
  </si>
  <si>
    <t>Gemeinde Bickenbach</t>
  </si>
  <si>
    <t>Gemeinde Fischbachtal</t>
  </si>
  <si>
    <t>Gemeinde Fränkisch-Crumbach</t>
  </si>
  <si>
    <t>Gemeinde Messel</t>
  </si>
  <si>
    <t>Stadt Groß-Gerau</t>
  </si>
  <si>
    <t>Stadt Mörfelden-Walldorf</t>
  </si>
  <si>
    <t>Stadt Riedstadt</t>
  </si>
  <si>
    <t>Gemeinde Nauheim</t>
  </si>
  <si>
    <t>Gemeinde Büttelborn</t>
  </si>
  <si>
    <t>Stadt Gernsheim</t>
  </si>
  <si>
    <t>Gemeinde Biebesheim am Rhein</t>
  </si>
  <si>
    <t>Gemeinde Stockstadt am Rhein</t>
  </si>
  <si>
    <t>Stadt Bensheim</t>
  </si>
  <si>
    <t xml:space="preserve">Stadt Heppenheim </t>
  </si>
  <si>
    <t>Stadt Lorsch</t>
  </si>
  <si>
    <t>Gemeinde Fürth/Odw.</t>
  </si>
  <si>
    <t>Gemeinde Alsbach-Hähnlein</t>
  </si>
  <si>
    <t>Gemeinde Rimbach (Odw.)</t>
  </si>
  <si>
    <t>Stadt Zwingenberg</t>
  </si>
  <si>
    <t>Stadt Lindenfels/Odw.</t>
  </si>
  <si>
    <t>Gemeinde Einhausen</t>
  </si>
  <si>
    <t>Gemeinde Lautertal (Odw.)</t>
  </si>
  <si>
    <t>Gemeinde Grasellenbach</t>
  </si>
  <si>
    <t>Stadt Erbach</t>
  </si>
  <si>
    <t>Stadt Michelstadt</t>
  </si>
  <si>
    <t>Stadt Bad König</t>
  </si>
  <si>
    <t>Gemeinde Höchst i. Odw.</t>
  </si>
  <si>
    <t>Stadt Breuberg</t>
  </si>
  <si>
    <t>Gemeinde Lützelbach</t>
  </si>
  <si>
    <t>Gemeinde Brombachtal</t>
  </si>
  <si>
    <t>Gemeinde Mossautal</t>
  </si>
  <si>
    <t>Stadt Oberzent</t>
  </si>
  <si>
    <t>Stadt Dieburg</t>
  </si>
  <si>
    <t>Stadt Groß-Umstadt</t>
  </si>
  <si>
    <t>Stadt Babenhausen</t>
  </si>
  <si>
    <t>Gemeinde Münster</t>
  </si>
  <si>
    <t>Gemeinde Groß-Zimmern</t>
  </si>
  <si>
    <t>Gemeinde Schaafheim</t>
  </si>
  <si>
    <t>Gemeinde Otzberg</t>
  </si>
  <si>
    <t>Gemeinde Eppertshausen</t>
  </si>
  <si>
    <t>Landeshauptstadt Wiesbaden</t>
  </si>
  <si>
    <t>Stadt Taunusstein</t>
  </si>
  <si>
    <t>Stadt Hochheim am Main</t>
  </si>
  <si>
    <t>Stadt Bad Schwalbach</t>
  </si>
  <si>
    <t>Gemeinde Heidenrod</t>
  </si>
  <si>
    <t>Gemeinde Aarbergen</t>
  </si>
  <si>
    <t>Gemeinde Hohenstein</t>
  </si>
  <si>
    <t xml:space="preserve">Stadt Eltville am Rhein </t>
  </si>
  <si>
    <t>Stadt Geisenheim</t>
  </si>
  <si>
    <t>Stadt Oestrich-Winkel</t>
  </si>
  <si>
    <t>Stadt Rüdesheim am Rhein</t>
  </si>
  <si>
    <t>Gemeinde Schlangenbad</t>
  </si>
  <si>
    <t>Stadt Lorch/Rhein</t>
  </si>
  <si>
    <t>Gemeinde Walluf im Rheingau</t>
  </si>
  <si>
    <t>Gemeinde Kiedrich</t>
  </si>
  <si>
    <t>Stadt Rüsselsheim</t>
  </si>
  <si>
    <t>Stadt Flörsheim am Main</t>
  </si>
  <si>
    <t>Stadt Kelsterbach</t>
  </si>
  <si>
    <t>Gemeinde Ginsheim-Gustavsburg</t>
  </si>
  <si>
    <t>Gemeinde Trebur</t>
  </si>
  <si>
    <t>Gemeinde Bischofsheim</t>
  </si>
  <si>
    <t>Stadt Raunheim</t>
  </si>
  <si>
    <t>Gemeinde Hünstetten</t>
  </si>
  <si>
    <t>Stadt Idstein</t>
  </si>
  <si>
    <t>Stadt Bad Camberg</t>
  </si>
  <si>
    <t>Gemeinde Niedernhausen</t>
  </si>
  <si>
    <t>Gemeinde Waldems</t>
  </si>
  <si>
    <t>Stadt Limburg - Ordnungsamt -</t>
  </si>
  <si>
    <t>Stadt Hadamar</t>
  </si>
  <si>
    <t>Stadt Runkel/Lahn</t>
  </si>
  <si>
    <t>Gemeinde Hünfelden</t>
  </si>
  <si>
    <t>Gemeinde Dornburg</t>
  </si>
  <si>
    <t>Gemeinde Elz</t>
  </si>
  <si>
    <t>Gemeinde Villmar</t>
  </si>
  <si>
    <t>Gemeinde Brechen</t>
  </si>
  <si>
    <t>Gemeinde Beselich</t>
  </si>
  <si>
    <t>Gemeinde Selters (Taunus)</t>
  </si>
  <si>
    <t>Gemeinde Waldbrunn/Ww.</t>
  </si>
  <si>
    <t>Gemeinde Elbtal</t>
  </si>
  <si>
    <t>Stadt Hofheim</t>
  </si>
  <si>
    <t>Stadt Eschborn</t>
  </si>
  <si>
    <t>Stadt Kelkheim (Taunus)</t>
  </si>
  <si>
    <t>Stadt Hattersheim</t>
  </si>
  <si>
    <t>Stadt Bad Soden am Taunus</t>
  </si>
  <si>
    <t>Stadt Eppstein</t>
  </si>
  <si>
    <t>Stadt Schwalbach am Taunus</t>
  </si>
  <si>
    <t>Gemeinde Kriftel</t>
  </si>
  <si>
    <t>Gemeinde Liederbach am Taunus</t>
  </si>
  <si>
    <t>Gemeinde Sulzbach/Taunus</t>
  </si>
  <si>
    <t>Stadt Viernheim</t>
  </si>
  <si>
    <t>Stadt Lampertheim</t>
  </si>
  <si>
    <t>Stadt Bürstadt</t>
  </si>
  <si>
    <t>Gemeinde Biblis</t>
  </si>
  <si>
    <t>Gemeinde Groß-Rohrheim</t>
  </si>
  <si>
    <t>Stadt Neckarsteinach</t>
  </si>
  <si>
    <t>Stadt Hirschhorn (Neckar)</t>
  </si>
  <si>
    <t>Gemeinde Birkenau</t>
  </si>
  <si>
    <t>Gemeinde Mörlenbach</t>
  </si>
  <si>
    <t>Gemeinde Gorxheimertal</t>
  </si>
  <si>
    <t>Mossautal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</si>
</sst>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0;[Red]0"/>
    <numFmt numFmtId="165" formatCode="#,##0.00\ _€"/>
    <numFmt numFmtId="166" formatCode="#,##0.00\ &quot;€&quot;"/>
    <numFmt numFmtId="167" formatCode="0_ ;\-0\ "/>
    <numFmt numFmtId="168" formatCode="#,##0;[Red]#,##0"/>
    <numFmt numFmtId="169" formatCode="00000"/>
  </numFmts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u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u/>
      <sz val="12"/>
      <name val="Arial"/>
      <family val="2"/>
    </font>
    <font>
      <b/>
      <i/>
      <u/>
      <sz val="9"/>
      <name val="Arial"/>
      <family val="2"/>
    </font>
    <font>
      <b/>
      <i/>
      <u/>
      <sz val="10"/>
      <name val="Arial"/>
      <family val="2"/>
    </font>
    <font>
      <sz val="7"/>
      <name val="Arial"/>
      <family val="2"/>
    </font>
    <font>
      <b/>
      <sz val="20"/>
      <name val="Arial"/>
      <family val="2"/>
    </font>
    <font>
      <b/>
      <sz val="12"/>
      <color indexed="81"/>
      <name val="Segoe UI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8"/>
      <color theme="0"/>
      <name val="Arial"/>
      <family val="2"/>
    </font>
    <font>
      <sz val="8"/>
      <color rgb="FF0070C0"/>
      <name val="Arial"/>
      <family val="2"/>
    </font>
    <font>
      <b/>
      <sz val="10"/>
      <color rgb="FFFF0000"/>
      <name val="Arial"/>
      <family val="2"/>
    </font>
    <font>
      <b/>
      <sz val="7"/>
      <name val="Arial"/>
      <family val="2"/>
    </font>
    <font>
      <b/>
      <i/>
      <sz val="10"/>
      <color rgb="FFFF0000"/>
      <name val="Arial"/>
      <family val="2"/>
    </font>
    <font>
      <sz val="11"/>
      <name val="Arial"/>
      <family val="2"/>
    </font>
    <font>
      <sz val="16"/>
      <color rgb="FFFF0000"/>
      <name val="Arial"/>
      <family val="2"/>
    </font>
    <font>
      <b/>
      <sz val="12"/>
      <color rgb="FFFF0000"/>
      <name val="Arial"/>
      <family val="2"/>
    </font>
    <font>
      <b/>
      <sz val="9.5"/>
      <color rgb="FFFF0000"/>
      <name val="Arial"/>
      <family val="2"/>
    </font>
    <font>
      <b/>
      <sz val="10"/>
      <color theme="1"/>
      <name val="Arial"/>
      <family val="2"/>
    </font>
    <font>
      <sz val="10"/>
      <color rgb="FFA1A1A1"/>
      <name val="Arial"/>
      <family val="2"/>
    </font>
    <font>
      <b/>
      <i/>
      <sz val="10"/>
      <color theme="1"/>
      <name val="Arial"/>
      <family val="2"/>
    </font>
    <font>
      <sz val="8"/>
      <color theme="1"/>
      <name val="Arial"/>
      <family val="2"/>
    </font>
    <font>
      <sz val="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 style="thin">
        <color indexed="64"/>
      </top>
      <bottom style="thick">
        <color rgb="FFFF0000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/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 applyBorder="0"/>
    <xf numFmtId="0" fontId="23" fillId="0" borderId="0"/>
    <xf numFmtId="0" fontId="1" fillId="0" borderId="0"/>
    <xf numFmtId="0" fontId="5" fillId="0" borderId="0"/>
  </cellStyleXfs>
  <cellXfs count="210">
    <xf numFmtId="0" fontId="0" fillId="0" borderId="0" xfId="0"/>
    <xf numFmtId="0" fontId="0" fillId="0" borderId="0" xfId="0" applyBorder="1" applyProtection="1"/>
    <xf numFmtId="0" fontId="0" fillId="0" borderId="0" xfId="0" applyProtection="1"/>
    <xf numFmtId="0" fontId="6" fillId="0" borderId="0" xfId="0" applyFont="1" applyBorder="1" applyAlignment="1" applyProtection="1"/>
    <xf numFmtId="0" fontId="7" fillId="0" borderId="1" xfId="0" applyFont="1" applyBorder="1" applyProtection="1"/>
    <xf numFmtId="0" fontId="0" fillId="0" borderId="1" xfId="0" applyBorder="1" applyProtection="1"/>
    <xf numFmtId="0" fontId="8" fillId="0" borderId="0" xfId="0" applyFont="1" applyBorder="1" applyAlignment="1" applyProtection="1">
      <alignment horizontal="center"/>
    </xf>
    <xf numFmtId="0" fontId="9" fillId="0" borderId="0" xfId="0" applyFont="1" applyAlignment="1" applyProtection="1">
      <alignment horizontal="left"/>
    </xf>
    <xf numFmtId="0" fontId="0" fillId="0" borderId="0" xfId="0" applyAlignment="1" applyProtection="1">
      <alignment horizontal="centerContinuous"/>
    </xf>
    <xf numFmtId="0" fontId="4" fillId="0" borderId="0" xfId="0" applyFont="1" applyAlignment="1" applyProtection="1">
      <alignment horizontal="centerContinuous"/>
    </xf>
    <xf numFmtId="0" fontId="10" fillId="0" borderId="0" xfId="0" applyFont="1" applyProtection="1"/>
    <xf numFmtId="0" fontId="2" fillId="0" borderId="0" xfId="0" applyFont="1" applyAlignment="1" applyProtection="1">
      <alignment horizontal="left"/>
    </xf>
    <xf numFmtId="0" fontId="9" fillId="0" borderId="0" xfId="0" applyFont="1" applyProtection="1"/>
    <xf numFmtId="0" fontId="12" fillId="0" borderId="0" xfId="0" applyFont="1" applyProtection="1"/>
    <xf numFmtId="0" fontId="13" fillId="0" borderId="0" xfId="0" applyFont="1" applyProtection="1"/>
    <xf numFmtId="0" fontId="14" fillId="0" borderId="0" xfId="0" applyFont="1" applyProtection="1"/>
    <xf numFmtId="0" fontId="14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3" xfId="0" applyBorder="1" applyProtection="1"/>
    <xf numFmtId="0" fontId="0" fillId="0" borderId="3" xfId="0" applyBorder="1" applyAlignment="1" applyProtection="1">
      <alignment vertical="center"/>
    </xf>
    <xf numFmtId="0" fontId="17" fillId="0" borderId="0" xfId="0" applyFont="1" applyAlignment="1" applyProtection="1">
      <alignment vertical="center"/>
    </xf>
    <xf numFmtId="0" fontId="19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4" fillId="0" borderId="0" xfId="0" quotePrefix="1" applyFont="1" applyAlignment="1" applyProtection="1">
      <alignment vertical="center"/>
    </xf>
    <xf numFmtId="0" fontId="16" fillId="0" borderId="0" xfId="0" applyFont="1" applyAlignment="1" applyProtection="1">
      <alignment horizontal="left" vertical="center" wrapText="1"/>
    </xf>
    <xf numFmtId="0" fontId="14" fillId="0" borderId="0" xfId="0" applyFont="1" applyAlignment="1" applyProtection="1">
      <alignment horizontal="left" vertical="center" indent="2"/>
    </xf>
    <xf numFmtId="1" fontId="14" fillId="0" borderId="0" xfId="0" applyNumberFormat="1" applyFont="1" applyAlignment="1" applyProtection="1">
      <alignment horizontal="left" vertical="center"/>
    </xf>
    <xf numFmtId="0" fontId="5" fillId="0" borderId="0" xfId="0" applyFont="1" applyProtection="1"/>
    <xf numFmtId="0" fontId="11" fillId="0" borderId="0" xfId="0" applyFont="1" applyAlignment="1" applyProtection="1">
      <alignment horizontal="center"/>
    </xf>
    <xf numFmtId="0" fontId="12" fillId="0" borderId="0" xfId="0" applyFont="1" applyAlignment="1" applyProtection="1">
      <alignment vertical="center"/>
    </xf>
    <xf numFmtId="0" fontId="4" fillId="0" borderId="0" xfId="1" applyFont="1" applyBorder="1"/>
    <xf numFmtId="164" fontId="5" fillId="0" borderId="0" xfId="1" applyNumberFormat="1" applyFont="1" applyFill="1" applyBorder="1" applyAlignment="1">
      <alignment horizontal="center"/>
    </xf>
    <xf numFmtId="0" fontId="5" fillId="0" borderId="0" xfId="1" applyFont="1" applyFill="1" applyBorder="1"/>
    <xf numFmtId="0" fontId="24" fillId="0" borderId="0" xfId="1" applyFont="1" applyFill="1" applyBorder="1"/>
    <xf numFmtId="1" fontId="5" fillId="0" borderId="0" xfId="1" applyNumberFormat="1" applyFont="1" applyFill="1" applyBorder="1" applyAlignment="1">
      <alignment horizontal="center"/>
    </xf>
    <xf numFmtId="0" fontId="23" fillId="0" borderId="0" xfId="1" applyFill="1" applyBorder="1"/>
    <xf numFmtId="0" fontId="5" fillId="0" borderId="0" xfId="1" applyFont="1" applyFill="1" applyBorder="1" applyAlignment="1">
      <alignment horizontal="center"/>
    </xf>
    <xf numFmtId="0" fontId="23" fillId="0" borderId="0" xfId="1" applyFill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23" fillId="0" borderId="0" xfId="1" applyBorder="1" applyAlignment="1">
      <alignment horizontal="center"/>
    </xf>
    <xf numFmtId="0" fontId="23" fillId="0" borderId="0" xfId="1" applyBorder="1"/>
    <xf numFmtId="167" fontId="4" fillId="0" borderId="0" xfId="1" applyNumberFormat="1" applyFont="1" applyBorder="1"/>
    <xf numFmtId="167" fontId="5" fillId="0" borderId="0" xfId="1" applyNumberFormat="1" applyFont="1" applyFill="1" applyBorder="1"/>
    <xf numFmtId="167" fontId="5" fillId="0" borderId="0" xfId="1" applyNumberFormat="1" applyFont="1" applyFill="1" applyBorder="1" applyAlignment="1">
      <alignment horizontal="center"/>
    </xf>
    <xf numFmtId="167" fontId="5" fillId="0" borderId="0" xfId="1" applyNumberFormat="1" applyFont="1" applyBorder="1"/>
    <xf numFmtId="0" fontId="0" fillId="0" borderId="0" xfId="0" applyAlignment="1" applyProtection="1"/>
    <xf numFmtId="0" fontId="14" fillId="0" borderId="0" xfId="0" applyFont="1" applyAlignment="1" applyProtection="1">
      <alignment horizontal="left" vertical="center"/>
    </xf>
    <xf numFmtId="167" fontId="26" fillId="5" borderId="19" xfId="1" applyNumberFormat="1" applyFont="1" applyFill="1" applyBorder="1" applyAlignment="1">
      <alignment horizontal="center" wrapText="1"/>
    </xf>
    <xf numFmtId="0" fontId="26" fillId="5" borderId="20" xfId="1" applyNumberFormat="1" applyFont="1" applyFill="1" applyBorder="1" applyAlignment="1"/>
    <xf numFmtId="0" fontId="26" fillId="5" borderId="21" xfId="1" applyNumberFormat="1" applyFont="1" applyFill="1" applyBorder="1" applyAlignment="1">
      <alignment horizontal="center"/>
    </xf>
    <xf numFmtId="167" fontId="5" fillId="0" borderId="19" xfId="1" applyNumberFormat="1" applyFont="1" applyFill="1" applyBorder="1" applyAlignment="1">
      <alignment horizontal="center"/>
    </xf>
    <xf numFmtId="167" fontId="25" fillId="0" borderId="0" xfId="1" applyNumberFormat="1" applyFont="1" applyBorder="1" applyAlignment="1">
      <alignment horizontal="center"/>
    </xf>
    <xf numFmtId="167" fontId="5" fillId="0" borderId="16" xfId="1" applyNumberFormat="1" applyFont="1" applyFill="1" applyBorder="1" applyAlignment="1">
      <alignment horizontal="center"/>
    </xf>
    <xf numFmtId="0" fontId="5" fillId="0" borderId="20" xfId="1" applyFont="1" applyFill="1" applyBorder="1"/>
    <xf numFmtId="0" fontId="25" fillId="0" borderId="0" xfId="1" applyNumberFormat="1" applyFont="1" applyBorder="1" applyAlignment="1"/>
    <xf numFmtId="0" fontId="5" fillId="0" borderId="17" xfId="1" applyFont="1" applyFill="1" applyBorder="1"/>
    <xf numFmtId="164" fontId="5" fillId="0" borderId="21" xfId="1" applyNumberFormat="1" applyFont="1" applyFill="1" applyBorder="1" applyAlignment="1">
      <alignment horizontal="center"/>
    </xf>
    <xf numFmtId="164" fontId="25" fillId="0" borderId="0" xfId="1" applyNumberFormat="1" applyFont="1" applyBorder="1" applyAlignment="1">
      <alignment horizontal="center"/>
    </xf>
    <xf numFmtId="164" fontId="5" fillId="0" borderId="18" xfId="1" applyNumberFormat="1" applyFont="1" applyFill="1" applyBorder="1" applyAlignment="1">
      <alignment horizontal="center"/>
    </xf>
    <xf numFmtId="0" fontId="3" fillId="0" borderId="0" xfId="0" applyFont="1" applyProtection="1"/>
    <xf numFmtId="164" fontId="3" fillId="0" borderId="21" xfId="1" applyNumberFormat="1" applyFont="1" applyFill="1" applyBorder="1" applyAlignment="1">
      <alignment horizontal="center"/>
    </xf>
    <xf numFmtId="0" fontId="27" fillId="0" borderId="0" xfId="0" applyFont="1" applyProtection="1"/>
    <xf numFmtId="0" fontId="2" fillId="0" borderId="28" xfId="0" applyFont="1" applyBorder="1" applyAlignment="1" applyProtection="1">
      <alignment vertical="center"/>
    </xf>
    <xf numFmtId="0" fontId="0" fillId="0" borderId="29" xfId="0" applyBorder="1" applyAlignment="1" applyProtection="1">
      <alignment vertical="center"/>
    </xf>
    <xf numFmtId="0" fontId="0" fillId="0" borderId="30" xfId="0" applyBorder="1" applyAlignment="1" applyProtection="1">
      <alignment vertical="center"/>
    </xf>
    <xf numFmtId="0" fontId="0" fillId="0" borderId="31" xfId="0" applyBorder="1" applyAlignment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0" fillId="0" borderId="32" xfId="0" applyBorder="1" applyAlignment="1" applyProtection="1">
      <alignment horizontal="centerContinuous" vertical="center"/>
    </xf>
    <xf numFmtId="0" fontId="0" fillId="0" borderId="31" xfId="0" applyBorder="1" applyProtection="1"/>
    <xf numFmtId="0" fontId="12" fillId="0" borderId="31" xfId="0" applyFont="1" applyBorder="1" applyAlignment="1" applyProtection="1">
      <alignment vertical="center"/>
    </xf>
    <xf numFmtId="0" fontId="14" fillId="0" borderId="0" xfId="0" applyFont="1" applyBorder="1" applyProtection="1"/>
    <xf numFmtId="0" fontId="12" fillId="0" borderId="31" xfId="0" applyFont="1" applyBorder="1" applyProtection="1"/>
    <xf numFmtId="0" fontId="0" fillId="0" borderId="33" xfId="0" applyBorder="1" applyAlignment="1" applyProtection="1">
      <alignment vertical="center"/>
    </xf>
    <xf numFmtId="0" fontId="0" fillId="0" borderId="34" xfId="0" applyBorder="1" applyAlignment="1" applyProtection="1">
      <alignment vertical="center"/>
    </xf>
    <xf numFmtId="0" fontId="14" fillId="0" borderId="0" xfId="0" applyFont="1" applyBorder="1" applyAlignment="1" applyProtection="1">
      <alignment vertical="center" wrapText="1"/>
    </xf>
    <xf numFmtId="0" fontId="0" fillId="0" borderId="0" xfId="0" applyBorder="1" applyAlignment="1" applyProtection="1">
      <alignment horizontal="centerContinuous" vertical="center"/>
    </xf>
    <xf numFmtId="0" fontId="3" fillId="0" borderId="0" xfId="0" applyFont="1" applyBorder="1" applyAlignment="1" applyProtection="1">
      <alignment vertical="top"/>
    </xf>
    <xf numFmtId="0" fontId="15" fillId="0" borderId="4" xfId="0" applyFont="1" applyBorder="1" applyAlignment="1" applyProtection="1">
      <alignment horizontal="center" vertical="center"/>
    </xf>
    <xf numFmtId="0" fontId="0" fillId="0" borderId="0" xfId="0" applyFill="1" applyProtection="1"/>
    <xf numFmtId="0" fontId="14" fillId="0" borderId="0" xfId="0" applyFont="1" applyFill="1" applyBorder="1" applyProtection="1"/>
    <xf numFmtId="0" fontId="2" fillId="0" borderId="0" xfId="0" applyFont="1" applyAlignment="1" applyProtection="1">
      <alignment horizontal="center"/>
    </xf>
    <xf numFmtId="0" fontId="0" fillId="0" borderId="0" xfId="0" applyFill="1" applyBorder="1" applyAlignment="1" applyProtection="1">
      <alignment vertical="center"/>
    </xf>
    <xf numFmtId="44" fontId="0" fillId="0" borderId="0" xfId="0" applyNumberFormat="1" applyBorder="1" applyAlignment="1" applyProtection="1">
      <alignment vertical="center"/>
    </xf>
    <xf numFmtId="0" fontId="0" fillId="0" borderId="32" xfId="0" applyBorder="1" applyProtection="1"/>
    <xf numFmtId="0" fontId="0" fillId="6" borderId="0" xfId="0" applyFill="1" applyAlignment="1" applyProtection="1">
      <alignment vertical="center"/>
    </xf>
    <xf numFmtId="0" fontId="0" fillId="6" borderId="0" xfId="0" applyFill="1" applyProtection="1"/>
    <xf numFmtId="1" fontId="11" fillId="0" borderId="0" xfId="0" applyNumberFormat="1" applyFont="1" applyAlignment="1" applyProtection="1">
      <alignment horizontal="left"/>
    </xf>
    <xf numFmtId="0" fontId="31" fillId="0" borderId="0" xfId="0" applyFont="1" applyProtection="1"/>
    <xf numFmtId="0" fontId="4" fillId="0" borderId="4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/>
    </xf>
    <xf numFmtId="0" fontId="15" fillId="0" borderId="4" xfId="0" applyFont="1" applyBorder="1" applyAlignment="1" applyProtection="1">
      <alignment horizontal="center" vertical="center" wrapText="1"/>
    </xf>
    <xf numFmtId="164" fontId="26" fillId="0" borderId="0" xfId="0" applyNumberFormat="1" applyFont="1" applyFill="1" applyBorder="1" applyAlignment="1" applyProtection="1">
      <alignment horizontal="left"/>
    </xf>
    <xf numFmtId="0" fontId="3" fillId="0" borderId="0" xfId="0" applyFont="1" applyBorder="1" applyAlignment="1" applyProtection="1">
      <alignment horizontal="center" vertical="top"/>
    </xf>
    <xf numFmtId="0" fontId="29" fillId="0" borderId="0" xfId="0" applyFont="1" applyBorder="1" applyAlignment="1" applyProtection="1">
      <alignment horizontal="center" vertical="center"/>
    </xf>
    <xf numFmtId="165" fontId="11" fillId="6" borderId="4" xfId="0" applyNumberFormat="1" applyFont="1" applyFill="1" applyBorder="1" applyAlignment="1" applyProtection="1">
      <alignment horizontal="center" vertical="center"/>
    </xf>
    <xf numFmtId="44" fontId="8" fillId="6" borderId="4" xfId="0" applyNumberFormat="1" applyFont="1" applyFill="1" applyBorder="1" applyAlignment="1" applyProtection="1">
      <alignment horizontal="right" vertical="center" indent="1"/>
    </xf>
    <xf numFmtId="0" fontId="28" fillId="0" borderId="0" xfId="0" applyFont="1" applyFill="1" applyBorder="1" applyAlignment="1" applyProtection="1">
      <alignment vertical="center"/>
    </xf>
    <xf numFmtId="0" fontId="0" fillId="6" borderId="2" xfId="0" applyFill="1" applyBorder="1" applyAlignment="1" applyProtection="1">
      <alignment vertical="center"/>
      <protection locked="0"/>
    </xf>
    <xf numFmtId="0" fontId="0" fillId="6" borderId="2" xfId="0" applyFill="1" applyBorder="1" applyProtection="1">
      <protection locked="0"/>
    </xf>
    <xf numFmtId="0" fontId="33" fillId="0" borderId="0" xfId="0" applyFont="1" applyAlignment="1" applyProtection="1">
      <alignment horizontal="center"/>
    </xf>
    <xf numFmtId="0" fontId="15" fillId="0" borderId="0" xfId="0" applyFont="1" applyBorder="1" applyAlignment="1" applyProtection="1">
      <alignment horizontal="center" vertical="center" wrapText="1"/>
    </xf>
    <xf numFmtId="166" fontId="8" fillId="6" borderId="0" xfId="0" applyNumberFormat="1" applyFont="1" applyFill="1" applyBorder="1" applyAlignment="1" applyProtection="1">
      <alignment horizontal="center" vertical="center"/>
    </xf>
    <xf numFmtId="166" fontId="11" fillId="6" borderId="0" xfId="0" applyNumberFormat="1" applyFont="1" applyFill="1" applyBorder="1" applyAlignment="1" applyProtection="1">
      <alignment horizontal="center" vertical="center"/>
    </xf>
    <xf numFmtId="0" fontId="0" fillId="6" borderId="0" xfId="0" applyFill="1" applyBorder="1" applyAlignment="1" applyProtection="1">
      <alignment vertical="center"/>
      <protection locked="0"/>
    </xf>
    <xf numFmtId="0" fontId="20" fillId="6" borderId="0" xfId="0" applyFont="1" applyFill="1" applyBorder="1" applyAlignment="1" applyProtection="1">
      <alignment horizontal="center" vertical="top"/>
    </xf>
    <xf numFmtId="0" fontId="0" fillId="6" borderId="0" xfId="0" applyFill="1" applyBorder="1" applyProtection="1">
      <protection locked="0"/>
    </xf>
    <xf numFmtId="14" fontId="5" fillId="0" borderId="0" xfId="0" applyNumberFormat="1" applyFont="1" applyFill="1" applyBorder="1" applyAlignment="1" applyProtection="1">
      <alignment horizontal="center"/>
      <protection locked="0"/>
    </xf>
    <xf numFmtId="0" fontId="36" fillId="0" borderId="28" xfId="0" applyFont="1" applyBorder="1" applyAlignment="1" applyProtection="1">
      <alignment vertical="center"/>
    </xf>
    <xf numFmtId="0" fontId="5" fillId="0" borderId="0" xfId="0" applyFont="1"/>
    <xf numFmtId="0" fontId="34" fillId="0" borderId="0" xfId="0" applyFont="1" applyProtection="1"/>
    <xf numFmtId="0" fontId="37" fillId="0" borderId="0" xfId="0" applyFont="1" applyProtection="1"/>
    <xf numFmtId="14" fontId="27" fillId="0" borderId="37" xfId="0" applyNumberFormat="1" applyFont="1" applyBorder="1" applyProtection="1"/>
    <xf numFmtId="0" fontId="31" fillId="0" borderId="0" xfId="0" applyFont="1" applyBorder="1" applyProtection="1"/>
    <xf numFmtId="0" fontId="38" fillId="0" borderId="0" xfId="0" applyFont="1" applyBorder="1" applyAlignment="1" applyProtection="1">
      <alignment horizontal="left"/>
    </xf>
    <xf numFmtId="0" fontId="2" fillId="0" borderId="0" xfId="0" applyFont="1" applyProtection="1"/>
    <xf numFmtId="0" fontId="39" fillId="0" borderId="0" xfId="0" applyFont="1" applyFill="1" applyAlignment="1" applyProtection="1">
      <alignment horizontal="left"/>
    </xf>
    <xf numFmtId="0" fontId="5" fillId="0" borderId="22" xfId="0" applyFont="1" applyFill="1" applyBorder="1" applyAlignment="1" applyProtection="1">
      <alignment horizontal="left" vertical="top"/>
    </xf>
    <xf numFmtId="0" fontId="4" fillId="0" borderId="0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center" vertical="center"/>
    </xf>
    <xf numFmtId="168" fontId="11" fillId="6" borderId="0" xfId="0" applyNumberFormat="1" applyFont="1" applyFill="1" applyBorder="1" applyAlignment="1" applyProtection="1">
      <alignment horizontal="center" vertical="center"/>
    </xf>
    <xf numFmtId="165" fontId="11" fillId="6" borderId="0" xfId="0" applyNumberFormat="1" applyFont="1" applyFill="1" applyBorder="1" applyAlignment="1" applyProtection="1">
      <alignment horizontal="center" vertical="center"/>
    </xf>
    <xf numFmtId="164" fontId="26" fillId="6" borderId="9" xfId="0" applyNumberFormat="1" applyFont="1" applyFill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 vertical="top"/>
    </xf>
    <xf numFmtId="0" fontId="3" fillId="0" borderId="0" xfId="0" applyFont="1"/>
    <xf numFmtId="0" fontId="40" fillId="0" borderId="5" xfId="0" applyFont="1" applyBorder="1" applyAlignment="1" applyProtection="1">
      <alignment horizontal="left" vertical="top" wrapText="1"/>
    </xf>
    <xf numFmtId="0" fontId="5" fillId="0" borderId="0" xfId="0" applyFont="1" applyBorder="1"/>
    <xf numFmtId="0" fontId="5" fillId="0" borderId="0" xfId="0" applyFont="1" applyFill="1" applyBorder="1"/>
    <xf numFmtId="0" fontId="15" fillId="4" borderId="5" xfId="0" applyFont="1" applyFill="1" applyBorder="1" applyAlignment="1">
      <alignment vertical="top" wrapText="1"/>
    </xf>
    <xf numFmtId="14" fontId="11" fillId="0" borderId="0" xfId="0" applyNumberFormat="1" applyFont="1" applyFill="1" applyAlignment="1" applyProtection="1"/>
    <xf numFmtId="14" fontId="11" fillId="0" borderId="0" xfId="0" applyNumberFormat="1" applyFont="1" applyFill="1" applyAlignment="1" applyProtection="1">
      <alignment horizontal="right"/>
    </xf>
    <xf numFmtId="169" fontId="5" fillId="4" borderId="7" xfId="0" applyNumberFormat="1" applyFont="1" applyFill="1" applyBorder="1" applyAlignment="1" applyProtection="1">
      <alignment horizontal="center"/>
      <protection locked="0"/>
    </xf>
    <xf numFmtId="0" fontId="20" fillId="6" borderId="8" xfId="0" applyFont="1" applyFill="1" applyBorder="1" applyAlignment="1" applyProtection="1">
      <alignment horizontal="center" vertical="top"/>
    </xf>
    <xf numFmtId="166" fontId="8" fillId="6" borderId="5" xfId="0" applyNumberFormat="1" applyFont="1" applyFill="1" applyBorder="1" applyAlignment="1" applyProtection="1">
      <alignment horizontal="center" vertical="center"/>
    </xf>
    <xf numFmtId="166" fontId="8" fillId="6" borderId="7" xfId="0" applyNumberFormat="1" applyFont="1" applyFill="1" applyBorder="1" applyAlignment="1" applyProtection="1">
      <alignment horizontal="center" vertical="center"/>
    </xf>
    <xf numFmtId="164" fontId="26" fillId="0" borderId="0" xfId="0" applyNumberFormat="1" applyFont="1" applyFill="1" applyBorder="1" applyAlignment="1" applyProtection="1">
      <alignment horizontal="left"/>
    </xf>
    <xf numFmtId="168" fontId="15" fillId="4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23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24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27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26" xfId="0" applyFont="1" applyFill="1" applyBorder="1" applyAlignment="1" applyProtection="1">
      <alignment horizontal="center" vertical="center" wrapText="1"/>
    </xf>
    <xf numFmtId="14" fontId="5" fillId="4" borderId="0" xfId="0" applyNumberFormat="1" applyFont="1" applyFill="1" applyBorder="1" applyAlignment="1" applyProtection="1">
      <alignment horizontal="center"/>
      <protection locked="0"/>
    </xf>
    <xf numFmtId="0" fontId="15" fillId="0" borderId="23" xfId="0" applyFont="1" applyBorder="1" applyAlignment="1" applyProtection="1">
      <alignment horizontal="center" vertical="center" wrapText="1"/>
    </xf>
    <xf numFmtId="0" fontId="15" fillId="0" borderId="8" xfId="0" applyFont="1" applyBorder="1" applyAlignment="1" applyProtection="1">
      <alignment horizontal="center" vertical="center" wrapText="1"/>
    </xf>
    <xf numFmtId="0" fontId="15" fillId="0" borderId="24" xfId="0" applyFont="1" applyBorder="1" applyAlignment="1" applyProtection="1">
      <alignment horizontal="center" vertical="center" wrapText="1"/>
    </xf>
    <xf numFmtId="0" fontId="15" fillId="0" borderId="25" xfId="0" applyFont="1" applyBorder="1" applyAlignment="1" applyProtection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</xf>
    <xf numFmtId="0" fontId="15" fillId="0" borderId="26" xfId="0" applyFont="1" applyBorder="1" applyAlignment="1" applyProtection="1">
      <alignment horizontal="center" vertical="center" wrapText="1"/>
    </xf>
    <xf numFmtId="0" fontId="15" fillId="0" borderId="22" xfId="0" applyFont="1" applyBorder="1" applyAlignment="1" applyProtection="1">
      <alignment horizontal="center" vertical="center" wrapText="1"/>
    </xf>
    <xf numFmtId="0" fontId="15" fillId="0" borderId="27" xfId="0" applyFont="1" applyBorder="1" applyAlignment="1" applyProtection="1">
      <alignment horizontal="center" vertical="center" wrapText="1"/>
    </xf>
    <xf numFmtId="166" fontId="8" fillId="6" borderId="25" xfId="0" applyNumberFormat="1" applyFont="1" applyFill="1" applyBorder="1" applyAlignment="1" applyProtection="1">
      <alignment horizontal="center" vertical="center"/>
    </xf>
    <xf numFmtId="166" fontId="8" fillId="6" borderId="26" xfId="0" applyNumberFormat="1" applyFont="1" applyFill="1" applyBorder="1" applyAlignment="1" applyProtection="1">
      <alignment horizontal="center" vertical="center"/>
    </xf>
    <xf numFmtId="0" fontId="21" fillId="7" borderId="12" xfId="0" applyFont="1" applyFill="1" applyBorder="1" applyAlignment="1" applyProtection="1">
      <alignment horizontal="center" vertical="center"/>
    </xf>
    <xf numFmtId="0" fontId="21" fillId="7" borderId="11" xfId="0" applyFont="1" applyFill="1" applyBorder="1" applyAlignment="1" applyProtection="1">
      <alignment horizontal="center" vertical="center"/>
    </xf>
    <xf numFmtId="0" fontId="21" fillId="7" borderId="13" xfId="0" applyFont="1" applyFill="1" applyBorder="1" applyAlignment="1" applyProtection="1">
      <alignment horizontal="center" vertical="center"/>
    </xf>
    <xf numFmtId="0" fontId="21" fillId="7" borderId="14" xfId="0" applyFont="1" applyFill="1" applyBorder="1" applyAlignment="1" applyProtection="1">
      <alignment horizontal="center" vertical="center"/>
    </xf>
    <xf numFmtId="0" fontId="21" fillId="7" borderId="1" xfId="0" applyFont="1" applyFill="1" applyBorder="1" applyAlignment="1" applyProtection="1">
      <alignment horizontal="center" vertical="center"/>
    </xf>
    <xf numFmtId="0" fontId="21" fillId="7" borderId="15" xfId="0" applyFont="1" applyFill="1" applyBorder="1" applyAlignment="1" applyProtection="1">
      <alignment horizontal="center" vertical="center"/>
    </xf>
    <xf numFmtId="0" fontId="11" fillId="0" borderId="0" xfId="0" applyFont="1" applyAlignment="1" applyProtection="1">
      <alignment horizontal="left" vertical="top" wrapText="1"/>
    </xf>
    <xf numFmtId="0" fontId="31" fillId="0" borderId="0" xfId="0" applyFont="1" applyBorder="1" applyAlignment="1" applyProtection="1">
      <alignment horizontal="right" vertical="top"/>
    </xf>
    <xf numFmtId="164" fontId="40" fillId="0" borderId="42" xfId="0" applyNumberFormat="1" applyFont="1" applyFill="1" applyBorder="1" applyAlignment="1" applyProtection="1">
      <alignment horizontal="center"/>
    </xf>
    <xf numFmtId="164" fontId="40" fillId="0" borderId="10" xfId="0" applyNumberFormat="1" applyFont="1" applyFill="1" applyBorder="1" applyAlignment="1" applyProtection="1">
      <alignment horizontal="center"/>
    </xf>
    <xf numFmtId="0" fontId="0" fillId="3" borderId="9" xfId="0" applyFill="1" applyBorder="1" applyAlignment="1" applyProtection="1">
      <alignment horizontal="right"/>
    </xf>
    <xf numFmtId="0" fontId="0" fillId="3" borderId="10" xfId="0" applyFill="1" applyBorder="1" applyAlignment="1" applyProtection="1">
      <alignment horizontal="right"/>
    </xf>
    <xf numFmtId="0" fontId="3" fillId="0" borderId="11" xfId="0" applyFont="1" applyBorder="1" applyAlignment="1" applyProtection="1">
      <alignment horizontal="center"/>
    </xf>
    <xf numFmtId="0" fontId="8" fillId="0" borderId="11" xfId="0" applyFont="1" applyBorder="1" applyAlignment="1" applyProtection="1">
      <alignment horizontal="center"/>
    </xf>
    <xf numFmtId="0" fontId="15" fillId="0" borderId="4" xfId="0" applyFont="1" applyBorder="1" applyAlignment="1" applyProtection="1">
      <alignment vertical="center" wrapText="1"/>
    </xf>
    <xf numFmtId="0" fontId="11" fillId="0" borderId="0" xfId="0" applyFont="1" applyFill="1" applyAlignment="1" applyProtection="1">
      <alignment horizontal="left" vertical="center" wrapText="1"/>
    </xf>
    <xf numFmtId="0" fontId="15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15" fillId="0" borderId="4" xfId="0" applyFont="1" applyBorder="1" applyAlignment="1" applyProtection="1">
      <alignment horizontal="center" vertical="center" wrapText="1"/>
    </xf>
    <xf numFmtId="0" fontId="15" fillId="0" borderId="41" xfId="0" applyFont="1" applyBorder="1" applyAlignment="1" applyProtection="1">
      <alignment horizontal="center" vertical="center" wrapText="1"/>
    </xf>
    <xf numFmtId="0" fontId="32" fillId="0" borderId="5" xfId="0" applyFont="1" applyFill="1" applyBorder="1" applyAlignment="1" applyProtection="1">
      <alignment horizontal="left"/>
    </xf>
    <xf numFmtId="0" fontId="32" fillId="0" borderId="6" xfId="0" applyFont="1" applyFill="1" applyBorder="1" applyAlignment="1" applyProtection="1">
      <alignment horizontal="left"/>
    </xf>
    <xf numFmtId="0" fontId="5" fillId="0" borderId="6" xfId="0" applyFont="1" applyFill="1" applyBorder="1" applyAlignment="1" applyProtection="1">
      <alignment horizontal="left" vertical="top"/>
    </xf>
    <xf numFmtId="0" fontId="5" fillId="0" borderId="7" xfId="0" applyFont="1" applyFill="1" applyBorder="1" applyAlignment="1" applyProtection="1">
      <alignment horizontal="left" vertical="top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166" fontId="2" fillId="0" borderId="0" xfId="0" applyNumberFormat="1" applyFont="1" applyFill="1" applyBorder="1" applyAlignment="1" applyProtection="1">
      <alignment horizontal="left" vertical="center" indent="3"/>
    </xf>
    <xf numFmtId="44" fontId="2" fillId="0" borderId="0" xfId="0" applyNumberFormat="1" applyFont="1" applyFill="1" applyBorder="1" applyAlignment="1" applyProtection="1">
      <alignment horizontal="left" vertical="center" indent="3"/>
    </xf>
    <xf numFmtId="0" fontId="0" fillId="2" borderId="5" xfId="0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horizontal="center" vertical="center"/>
    </xf>
    <xf numFmtId="168" fontId="11" fillId="6" borderId="4" xfId="0" applyNumberFormat="1" applyFont="1" applyFill="1" applyBorder="1" applyAlignment="1" applyProtection="1">
      <alignment horizontal="center" vertical="center"/>
    </xf>
    <xf numFmtId="0" fontId="18" fillId="0" borderId="0" xfId="0" applyFont="1" applyAlignment="1" applyProtection="1">
      <alignment horizontal="center" vertical="center"/>
    </xf>
    <xf numFmtId="0" fontId="4" fillId="0" borderId="4" xfId="0" applyFont="1" applyBorder="1" applyAlignment="1" applyProtection="1">
      <alignment horizontal="right" vertical="center"/>
    </xf>
    <xf numFmtId="0" fontId="15" fillId="0" borderId="4" xfId="0" applyFont="1" applyBorder="1" applyAlignment="1" applyProtection="1">
      <alignment horizontal="left" vertical="center"/>
    </xf>
    <xf numFmtId="0" fontId="14" fillId="0" borderId="31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0" borderId="32" xfId="0" applyFont="1" applyBorder="1" applyAlignment="1" applyProtection="1">
      <alignment horizontal="center" vertical="center" wrapText="1"/>
    </xf>
    <xf numFmtId="0" fontId="28" fillId="4" borderId="31" xfId="0" applyFont="1" applyFill="1" applyBorder="1" applyAlignment="1" applyProtection="1">
      <alignment horizontal="center" vertical="center" wrapText="1"/>
    </xf>
    <xf numFmtId="0" fontId="28" fillId="4" borderId="0" xfId="0" applyFont="1" applyFill="1" applyBorder="1" applyAlignment="1" applyProtection="1">
      <alignment horizontal="center" vertical="center" wrapText="1"/>
    </xf>
    <xf numFmtId="0" fontId="28" fillId="4" borderId="32" xfId="0" applyFont="1" applyFill="1" applyBorder="1" applyAlignment="1" applyProtection="1">
      <alignment horizontal="center" vertical="center" wrapText="1"/>
    </xf>
    <xf numFmtId="0" fontId="3" fillId="0" borderId="38" xfId="0" applyFont="1" applyBorder="1" applyAlignment="1" applyProtection="1">
      <alignment horizontal="center" vertical="top"/>
    </xf>
    <xf numFmtId="0" fontId="3" fillId="0" borderId="39" xfId="0" applyFont="1" applyBorder="1" applyAlignment="1" applyProtection="1">
      <alignment horizontal="center" vertical="top"/>
    </xf>
    <xf numFmtId="0" fontId="3" fillId="0" borderId="40" xfId="0" applyFont="1" applyBorder="1" applyAlignment="1" applyProtection="1">
      <alignment horizontal="center" vertical="top"/>
    </xf>
    <xf numFmtId="0" fontId="35" fillId="0" borderId="35" xfId="0" applyFont="1" applyBorder="1" applyAlignment="1" applyProtection="1">
      <alignment horizontal="center" vertical="center"/>
    </xf>
    <xf numFmtId="0" fontId="35" fillId="0" borderId="36" xfId="0" applyFont="1" applyBorder="1" applyAlignment="1" applyProtection="1">
      <alignment horizontal="center" vertical="center"/>
    </xf>
    <xf numFmtId="0" fontId="31" fillId="0" borderId="36" xfId="0" applyFont="1" applyBorder="1" applyAlignment="1" applyProtection="1">
      <alignment horizontal="center" vertical="top"/>
    </xf>
    <xf numFmtId="166" fontId="11" fillId="6" borderId="25" xfId="0" applyNumberFormat="1" applyFont="1" applyFill="1" applyBorder="1" applyAlignment="1" applyProtection="1">
      <alignment horizontal="center" vertical="center"/>
    </xf>
    <xf numFmtId="166" fontId="11" fillId="6" borderId="26" xfId="0" applyNumberFormat="1" applyFont="1" applyFill="1" applyBorder="1" applyAlignment="1" applyProtection="1">
      <alignment horizontal="center" vertical="center"/>
    </xf>
  </cellXfs>
  <cellStyles count="4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</cellStyles>
  <dxfs count="2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0.34998626667073579"/>
      </font>
    </dxf>
    <dxf>
      <font>
        <color theme="0"/>
      </font>
    </dxf>
    <dxf>
      <font>
        <color theme="1"/>
      </font>
    </dxf>
    <dxf>
      <font>
        <color theme="1"/>
      </font>
    </dxf>
    <dxf>
      <font>
        <color rgb="FF00B050"/>
      </font>
    </dxf>
    <dxf>
      <font>
        <color theme="1"/>
      </font>
    </dxf>
    <dxf>
      <font>
        <color theme="0" tint="-0.24994659260841701"/>
      </font>
    </dxf>
  </dxfs>
  <tableStyles count="0" defaultTableStyle="TableStyleMedium2" defaultPivotStyle="PivotStyleLight16"/>
  <colors>
    <mruColors>
      <color rgb="FFA1A1A1"/>
      <color rgb="FF9B9B9B"/>
      <color rgb="FFFF8B8B"/>
      <color rgb="FFE7EEF5"/>
      <color rgb="FFE1F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B1:AA430"/>
  <sheetViews>
    <sheetView showGridLines="0" showZeros="0" tabSelected="1" showRuler="0" topLeftCell="A28" zoomScale="130" zoomScaleNormal="130" zoomScaleSheetLayoutView="110" zoomScalePageLayoutView="140" workbookViewId="0">
      <selection activeCell="D10" sqref="D10"/>
    </sheetView>
  </sheetViews>
  <sheetFormatPr baseColWidth="10" defaultColWidth="11.453125" defaultRowHeight="12.5" x14ac:dyDescent="0.25"/>
  <cols>
    <col min="1" max="1" width="5.54296875" style="2" customWidth="1"/>
    <col min="2" max="2" width="1" style="2" customWidth="1"/>
    <col min="3" max="3" width="8.453125" style="2" customWidth="1"/>
    <col min="4" max="4" width="7.08984375" style="2" customWidth="1"/>
    <col min="5" max="5" width="19.90625" style="2" customWidth="1"/>
    <col min="6" max="6" width="10.453125" style="2" customWidth="1"/>
    <col min="7" max="7" width="5.54296875" style="2" customWidth="1"/>
    <col min="8" max="8" width="6.90625" style="2" customWidth="1"/>
    <col min="9" max="9" width="9.36328125" style="2" customWidth="1"/>
    <col min="10" max="10" width="9.08984375" style="2" customWidth="1"/>
    <col min="11" max="11" width="10.54296875" style="2" customWidth="1"/>
    <col min="12" max="12" width="1.36328125" style="2" customWidth="1"/>
    <col min="13" max="13" width="6.6328125" style="2" hidden="1" customWidth="1"/>
    <col min="14" max="14" width="12" style="2" hidden="1" customWidth="1"/>
    <col min="15" max="15" width="9.453125" style="2" hidden="1" customWidth="1"/>
    <col min="16" max="16" width="16.54296875" style="2" hidden="1" customWidth="1"/>
    <col min="17" max="17" width="16.453125" style="2" hidden="1" customWidth="1"/>
    <col min="18" max="18" width="6.36328125" customWidth="1"/>
    <col min="22" max="22" width="11.453125" style="2"/>
    <col min="28" max="16384" width="11.453125" style="2"/>
  </cols>
  <sheetData>
    <row r="1" spans="2:27" ht="12" customHeight="1" x14ac:dyDescent="0.25">
      <c r="T1" s="2"/>
      <c r="U1" s="2"/>
      <c r="W1" s="2"/>
      <c r="X1" s="2"/>
      <c r="Y1" s="2"/>
      <c r="Z1" s="2"/>
      <c r="AA1" s="2"/>
    </row>
    <row r="2" spans="2:27" ht="21" customHeight="1" x14ac:dyDescent="0.25">
      <c r="T2" s="2"/>
      <c r="U2" s="2"/>
      <c r="W2" s="2"/>
      <c r="X2" s="2"/>
      <c r="Y2" s="2"/>
      <c r="Z2" s="2"/>
      <c r="AA2" s="2"/>
    </row>
    <row r="3" spans="2:27" ht="4.5" customHeight="1" x14ac:dyDescent="0.25">
      <c r="T3" s="2"/>
      <c r="U3" s="2"/>
      <c r="W3" s="2"/>
      <c r="X3" s="2"/>
      <c r="Y3" s="2"/>
      <c r="Z3" s="2"/>
      <c r="AA3" s="2"/>
    </row>
    <row r="4" spans="2:27" ht="5.25" customHeight="1" x14ac:dyDescent="0.25">
      <c r="T4" s="2"/>
      <c r="U4" s="2"/>
      <c r="W4" s="2"/>
      <c r="X4" s="2"/>
      <c r="Y4" s="2"/>
      <c r="Z4" s="2"/>
      <c r="AA4" s="2"/>
    </row>
    <row r="5" spans="2:27" ht="5.25" customHeight="1" thickBot="1" x14ac:dyDescent="0.3">
      <c r="T5" s="2"/>
      <c r="U5" s="2"/>
      <c r="W5" s="2"/>
      <c r="X5" s="2"/>
      <c r="Y5" s="2"/>
      <c r="Z5" s="2"/>
      <c r="AA5" s="2"/>
    </row>
    <row r="6" spans="2:27" ht="16" thickBot="1" x14ac:dyDescent="0.4">
      <c r="C6" s="169" t="s">
        <v>0</v>
      </c>
      <c r="D6" s="170"/>
      <c r="E6" s="124" t="e">
        <f>VLOOKUP(E13,P8:Q430,2,FALSE)</f>
        <v>#N/A</v>
      </c>
      <c r="F6" s="167" t="s">
        <v>482</v>
      </c>
      <c r="G6" s="167"/>
      <c r="H6" s="168"/>
      <c r="J6" s="112"/>
      <c r="S6" s="111"/>
      <c r="T6" s="2"/>
      <c r="U6" s="2"/>
      <c r="W6" s="2"/>
      <c r="X6" s="2"/>
      <c r="Y6" s="2"/>
      <c r="Z6" s="2"/>
      <c r="AA6" s="2"/>
    </row>
    <row r="7" spans="2:27" ht="12" customHeight="1" thickBot="1" x14ac:dyDescent="0.35">
      <c r="F7" s="81"/>
      <c r="I7" s="125" t="s">
        <v>1</v>
      </c>
      <c r="J7" s="148"/>
      <c r="K7" s="148"/>
      <c r="L7" s="109"/>
      <c r="M7" s="83" t="s">
        <v>431</v>
      </c>
      <c r="N7" s="83" t="s">
        <v>427</v>
      </c>
      <c r="O7" s="83"/>
      <c r="P7" s="83" t="s">
        <v>432</v>
      </c>
      <c r="Q7" s="83" t="s">
        <v>433</v>
      </c>
      <c r="R7" s="11"/>
      <c r="T7" s="2"/>
      <c r="U7" s="2"/>
      <c r="W7" s="2"/>
      <c r="X7" s="2"/>
      <c r="Y7" s="2"/>
      <c r="Z7" s="2"/>
      <c r="AA7" s="2"/>
    </row>
    <row r="8" spans="2:27" ht="13" x14ac:dyDescent="0.3">
      <c r="C8" s="30"/>
      <c r="D8" s="30" t="s">
        <v>460</v>
      </c>
      <c r="E8" s="48"/>
      <c r="F8" s="48"/>
      <c r="G8" s="115" t="str">
        <f>IF(AND(J7&gt;K46,J21="31.12."),"Das Zahlungsziel ist bereits überschritten!",IF(AND(J7&gt;K46,J21="30.06."),"Das Zahlungsziel ist bereits überschritten!",""))</f>
        <v/>
      </c>
      <c r="H8" s="3"/>
      <c r="M8" s="62">
        <v>34117</v>
      </c>
      <c r="N8" s="62" t="s">
        <v>19</v>
      </c>
      <c r="O8" s="62"/>
      <c r="P8" s="62" t="str">
        <f>CONCATENATE(M8," ",N8)</f>
        <v>34117  Kassel</v>
      </c>
      <c r="Q8" s="63">
        <v>28991400009729</v>
      </c>
      <c r="T8" s="2"/>
      <c r="U8" s="2"/>
      <c r="W8" s="2"/>
      <c r="X8" s="2"/>
      <c r="Y8" s="2"/>
      <c r="Z8" s="2"/>
      <c r="AA8" s="2"/>
    </row>
    <row r="9" spans="2:27" ht="16.5" thickBot="1" x14ac:dyDescent="0.3">
      <c r="C9" s="127" t="s">
        <v>490</v>
      </c>
      <c r="D9" s="182" t="str">
        <f>IFERROR(VLOOKUP(D10,Kommune!B4:D423,3)," ")</f>
        <v xml:space="preserve"> </v>
      </c>
      <c r="E9" s="182"/>
      <c r="F9" s="183"/>
      <c r="G9" s="119"/>
      <c r="M9" s="2">
        <v>34212</v>
      </c>
      <c r="N9" s="62" t="s">
        <v>486</v>
      </c>
      <c r="O9" s="62"/>
      <c r="P9" s="62" t="str">
        <f>CONCATENATE(M9," ",N9)</f>
        <v>34212 Melsungen</v>
      </c>
      <c r="Q9" s="63">
        <v>28991400009676</v>
      </c>
      <c r="T9" s="2"/>
      <c r="U9" s="2"/>
      <c r="W9" s="2"/>
      <c r="X9" s="2"/>
      <c r="Y9" s="2"/>
      <c r="Z9" s="2"/>
      <c r="AA9" s="2"/>
    </row>
    <row r="10" spans="2:27" ht="21" customHeight="1" thickBot="1" x14ac:dyDescent="0.35">
      <c r="B10" s="118">
        <v>1</v>
      </c>
      <c r="C10" s="130" t="s">
        <v>481</v>
      </c>
      <c r="D10" s="133"/>
      <c r="E10" s="180" t="str">
        <f>IFERROR(VLOOKUP(D10,M8:N430,2)," ")</f>
        <v xml:space="preserve"> </v>
      </c>
      <c r="F10" s="181"/>
      <c r="G10" s="167" t="s">
        <v>490</v>
      </c>
      <c r="H10" s="167"/>
      <c r="I10" s="168"/>
      <c r="M10" s="2">
        <v>34225</v>
      </c>
      <c r="N10" s="62" t="s">
        <v>487</v>
      </c>
      <c r="O10" s="62"/>
      <c r="P10" s="62" t="str">
        <f>CONCATENATE(M10," ",N10)</f>
        <v>34225 Baunatal</v>
      </c>
      <c r="Q10" s="63">
        <v>28991400009636</v>
      </c>
      <c r="S10" s="2"/>
      <c r="T10" s="2"/>
      <c r="U10" s="2"/>
      <c r="W10" s="2"/>
      <c r="X10" s="2"/>
      <c r="Y10" s="2"/>
      <c r="Z10" s="2"/>
      <c r="AA10" s="2"/>
    </row>
    <row r="11" spans="2:27" ht="6" customHeight="1" thickBot="1" x14ac:dyDescent="0.3">
      <c r="C11" s="4"/>
      <c r="D11" s="4"/>
      <c r="E11" s="5"/>
      <c r="F11" s="1"/>
      <c r="G11" s="1"/>
      <c r="M11" s="62">
        <v>34233</v>
      </c>
      <c r="N11" s="62" t="s">
        <v>20</v>
      </c>
      <c r="O11" s="62"/>
      <c r="P11" s="62" t="str">
        <f t="shared" ref="P11:P73" si="0">CONCATENATE(M11," ",N11)</f>
        <v>34233  Fuldatal</v>
      </c>
      <c r="Q11" s="63">
        <v>28991400009642</v>
      </c>
      <c r="S11" s="2"/>
      <c r="T11" s="2"/>
      <c r="U11" s="2"/>
      <c r="W11" s="2"/>
      <c r="X11" s="2"/>
      <c r="Y11" s="2"/>
      <c r="Z11" s="2"/>
      <c r="AA11" s="2"/>
    </row>
    <row r="12" spans="2:27" x14ac:dyDescent="0.25">
      <c r="D12" s="171" t="s">
        <v>434</v>
      </c>
      <c r="E12" s="172"/>
      <c r="F12" s="172"/>
      <c r="G12" s="6"/>
      <c r="H12" s="6"/>
      <c r="M12" s="2">
        <v>34246</v>
      </c>
      <c r="N12" s="62" t="s">
        <v>488</v>
      </c>
      <c r="O12" s="62"/>
      <c r="P12" s="62" t="str">
        <f t="shared" si="0"/>
        <v>34246 Vellmar</v>
      </c>
      <c r="Q12" s="63">
        <v>28991400009659</v>
      </c>
      <c r="T12" s="2"/>
      <c r="U12" s="2"/>
      <c r="W12" s="2"/>
      <c r="X12" s="2"/>
      <c r="Y12" s="2"/>
      <c r="Z12" s="2"/>
      <c r="AA12" s="2"/>
    </row>
    <row r="13" spans="2:27" ht="13" thickBot="1" x14ac:dyDescent="0.3">
      <c r="E13" s="64" t="str">
        <f>CONCATENATE(D10," ",E10)</f>
        <v xml:space="preserve">  </v>
      </c>
      <c r="F13" s="64"/>
      <c r="M13" s="62">
        <v>34253</v>
      </c>
      <c r="N13" s="62" t="s">
        <v>21</v>
      </c>
      <c r="O13" s="62"/>
      <c r="P13" s="62" t="str">
        <f t="shared" si="0"/>
        <v>34253  Lohfelden</v>
      </c>
      <c r="Q13" s="63">
        <v>28991400009650</v>
      </c>
      <c r="T13" s="2"/>
      <c r="U13" s="2"/>
      <c r="W13" s="2"/>
      <c r="X13" s="2"/>
      <c r="Y13" s="2"/>
      <c r="Z13" s="2"/>
      <c r="AA13" s="2"/>
    </row>
    <row r="14" spans="2:27" ht="12" customHeight="1" x14ac:dyDescent="0.35">
      <c r="C14" s="7"/>
      <c r="D14" s="8"/>
      <c r="G14" s="159" t="s">
        <v>12</v>
      </c>
      <c r="H14" s="160"/>
      <c r="I14" s="160"/>
      <c r="J14" s="161"/>
      <c r="M14" s="62">
        <v>34260</v>
      </c>
      <c r="N14" s="62" t="s">
        <v>22</v>
      </c>
      <c r="O14" s="62"/>
      <c r="P14" s="62" t="str">
        <f t="shared" si="0"/>
        <v xml:space="preserve">34260  Kaufungen </v>
      </c>
      <c r="Q14" s="63">
        <v>28991400009648</v>
      </c>
      <c r="T14" s="2"/>
      <c r="U14" s="2"/>
      <c r="W14" s="2"/>
      <c r="X14" s="2"/>
      <c r="Y14" s="2"/>
      <c r="Z14" s="2"/>
      <c r="AA14" s="2"/>
    </row>
    <row r="15" spans="2:27" ht="15" customHeight="1" thickBot="1" x14ac:dyDescent="0.35">
      <c r="C15" s="176" t="s">
        <v>473</v>
      </c>
      <c r="D15" s="177"/>
      <c r="E15" s="177"/>
      <c r="F15" s="92"/>
      <c r="G15" s="162"/>
      <c r="H15" s="163"/>
      <c r="I15" s="163"/>
      <c r="J15" s="164"/>
      <c r="M15" s="62">
        <v>34266</v>
      </c>
      <c r="N15" s="62" t="s">
        <v>23</v>
      </c>
      <c r="O15" s="62"/>
      <c r="P15" s="62" t="str">
        <f t="shared" si="0"/>
        <v>34266  Niestetal</v>
      </c>
      <c r="Q15" s="63">
        <v>28991400009653</v>
      </c>
      <c r="T15" s="2"/>
      <c r="U15" s="2"/>
      <c r="W15" s="2"/>
      <c r="X15" s="2"/>
      <c r="Y15" s="2"/>
      <c r="Z15" s="2"/>
      <c r="AA15" s="2"/>
    </row>
    <row r="16" spans="2:27" ht="12.75" customHeight="1" x14ac:dyDescent="0.3">
      <c r="C16" s="117" t="s">
        <v>474</v>
      </c>
      <c r="D16" s="9"/>
      <c r="M16" s="62">
        <v>34270</v>
      </c>
      <c r="N16" s="62" t="s">
        <v>24</v>
      </c>
      <c r="O16" s="62"/>
      <c r="P16" s="62" t="str">
        <f t="shared" si="0"/>
        <v xml:space="preserve">34270  Schauenburg </v>
      </c>
      <c r="Q16" s="63">
        <v>28991400009656</v>
      </c>
      <c r="T16" s="2"/>
      <c r="U16" s="2"/>
      <c r="W16" s="2"/>
      <c r="X16" s="2"/>
      <c r="Y16" s="2"/>
      <c r="Z16" s="2"/>
      <c r="AA16" s="2"/>
    </row>
    <row r="17" spans="3:27" ht="17.25" customHeight="1" x14ac:dyDescent="0.35">
      <c r="C17" s="117" t="s">
        <v>475</v>
      </c>
      <c r="D17" s="10"/>
      <c r="M17" s="62">
        <v>34277</v>
      </c>
      <c r="N17" s="62" t="s">
        <v>25</v>
      </c>
      <c r="O17" s="62"/>
      <c r="P17" s="62" t="str">
        <f t="shared" si="0"/>
        <v>34277  Fuldabrück</v>
      </c>
      <c r="Q17" s="63">
        <v>28991400009641</v>
      </c>
    </row>
    <row r="18" spans="3:27" ht="14.25" customHeight="1" x14ac:dyDescent="0.35">
      <c r="C18" s="11" t="s">
        <v>2</v>
      </c>
      <c r="D18" s="12"/>
      <c r="G18" s="165"/>
      <c r="H18" s="165"/>
      <c r="I18" s="165"/>
      <c r="J18" s="165"/>
      <c r="K18" s="165"/>
      <c r="M18" s="62">
        <v>34281</v>
      </c>
      <c r="N18" s="62" t="s">
        <v>26</v>
      </c>
      <c r="O18" s="62"/>
      <c r="P18" s="62" t="str">
        <f t="shared" si="0"/>
        <v>34281  Gudensberg</v>
      </c>
      <c r="Q18" s="63">
        <v>28991400009669</v>
      </c>
      <c r="S18" s="111"/>
    </row>
    <row r="19" spans="3:27" ht="15.5" x14ac:dyDescent="0.35">
      <c r="C19" s="7" t="s">
        <v>3</v>
      </c>
      <c r="G19" s="165"/>
      <c r="H19" s="165"/>
      <c r="I19" s="165"/>
      <c r="J19" s="165"/>
      <c r="K19" s="165"/>
      <c r="M19" s="62">
        <v>34286</v>
      </c>
      <c r="N19" s="62" t="s">
        <v>27</v>
      </c>
      <c r="O19" s="62"/>
      <c r="P19" s="62" t="str">
        <f t="shared" si="0"/>
        <v xml:space="preserve">34286  Spangenberg </v>
      </c>
      <c r="Q19" s="63">
        <v>28991400009686</v>
      </c>
      <c r="S19" s="111"/>
    </row>
    <row r="20" spans="3:27" ht="18" customHeight="1" x14ac:dyDescent="0.3">
      <c r="G20" s="90" t="str">
        <f>IF(AND(G21="01.01.",J21="31.12."),"Der Abrechnungszeitraum ist falsch!","")</f>
        <v/>
      </c>
      <c r="M20" s="62">
        <v>34289</v>
      </c>
      <c r="N20" s="62" t="s">
        <v>28</v>
      </c>
      <c r="O20" s="62"/>
      <c r="P20" s="62" t="str">
        <f t="shared" si="0"/>
        <v>34289  Zierenberg</v>
      </c>
      <c r="Q20" s="63">
        <v>28991400009662</v>
      </c>
      <c r="V20"/>
      <c r="W20" s="2"/>
      <c r="X20" s="2"/>
      <c r="Y20" s="2"/>
      <c r="Z20" s="2"/>
      <c r="AA20" s="2"/>
    </row>
    <row r="21" spans="3:27" ht="15.75" customHeight="1" x14ac:dyDescent="0.3">
      <c r="C21" s="13" t="s">
        <v>16</v>
      </c>
      <c r="D21" s="14"/>
      <c r="E21" s="14"/>
      <c r="F21" s="14"/>
      <c r="G21" s="131" t="s">
        <v>454</v>
      </c>
      <c r="H21" s="116">
        <f>IF(G21="01.01.",YEAR(J7),YEAR(J7)-1)</f>
        <v>1899</v>
      </c>
      <c r="I21" s="31" t="s">
        <v>17</v>
      </c>
      <c r="J21" s="132" t="s">
        <v>462</v>
      </c>
      <c r="K21" s="116">
        <f>IF(J21="30.06.",YEAR(J7),YEAR(J7)-1)</f>
        <v>1900</v>
      </c>
      <c r="L21" s="89"/>
      <c r="M21" s="62">
        <v>34292</v>
      </c>
      <c r="N21" s="62" t="s">
        <v>29</v>
      </c>
      <c r="O21" s="62"/>
      <c r="P21" s="62" t="str">
        <f t="shared" si="0"/>
        <v>34292  Ahnatal</v>
      </c>
      <c r="Q21" s="63">
        <v>28991400009634</v>
      </c>
      <c r="V21"/>
      <c r="W21" s="2"/>
      <c r="X21" s="2"/>
      <c r="Y21" s="2"/>
      <c r="Z21" s="2"/>
      <c r="AA21" s="2"/>
    </row>
    <row r="22" spans="3:27" ht="20.25" customHeight="1" x14ac:dyDescent="0.4">
      <c r="C22" s="15"/>
      <c r="D22" s="15"/>
      <c r="E22" s="166"/>
      <c r="F22" s="166"/>
      <c r="G22" s="166"/>
      <c r="H22" s="166"/>
      <c r="I22" s="166"/>
      <c r="J22" s="166"/>
      <c r="K22" s="166"/>
      <c r="L22" s="102"/>
      <c r="M22" s="62">
        <v>34295</v>
      </c>
      <c r="N22" s="62" t="s">
        <v>30</v>
      </c>
      <c r="O22" s="62"/>
      <c r="P22" s="62" t="str">
        <f t="shared" si="0"/>
        <v xml:space="preserve">34295  Edermünde </v>
      </c>
      <c r="Q22" s="63">
        <v>28991400009664</v>
      </c>
      <c r="V22"/>
      <c r="W22" s="2"/>
      <c r="X22" s="2"/>
      <c r="Y22" s="2"/>
      <c r="Z22" s="2"/>
      <c r="AA22" s="2"/>
    </row>
    <row r="23" spans="3:27" ht="13.5" customHeight="1" x14ac:dyDescent="0.25">
      <c r="C23" s="174" t="s">
        <v>466</v>
      </c>
      <c r="D23" s="174"/>
      <c r="E23" s="174"/>
      <c r="F23" s="174"/>
      <c r="G23" s="174"/>
      <c r="H23" s="174"/>
      <c r="I23" s="174"/>
      <c r="J23" s="174"/>
      <c r="K23" s="16"/>
      <c r="L23" s="16"/>
      <c r="M23" s="62">
        <v>34298</v>
      </c>
      <c r="N23" s="62" t="s">
        <v>31</v>
      </c>
      <c r="O23" s="62"/>
      <c r="P23" s="62" t="str">
        <f t="shared" si="0"/>
        <v>34298  Helsa</v>
      </c>
      <c r="Q23" s="63">
        <v>28991400009645</v>
      </c>
      <c r="V23"/>
      <c r="W23" s="2"/>
      <c r="X23" s="2"/>
      <c r="Y23" s="2"/>
      <c r="Z23" s="2"/>
      <c r="AA23" s="2"/>
    </row>
    <row r="24" spans="3:27" ht="2.25" customHeight="1" x14ac:dyDescent="0.25">
      <c r="D24" s="15"/>
      <c r="E24" s="15"/>
      <c r="F24" s="15"/>
      <c r="G24" s="15"/>
      <c r="H24" s="15"/>
      <c r="I24" s="15"/>
      <c r="J24" s="15"/>
      <c r="M24" s="62">
        <v>34302</v>
      </c>
      <c r="N24" s="62" t="s">
        <v>32</v>
      </c>
      <c r="O24" s="62"/>
      <c r="P24" s="62" t="str">
        <f t="shared" si="0"/>
        <v>34302  Guxhagen</v>
      </c>
      <c r="Q24" s="63">
        <v>28991400009670</v>
      </c>
      <c r="V24"/>
      <c r="W24" s="2"/>
      <c r="X24" s="2"/>
      <c r="Y24" s="2"/>
      <c r="Z24" s="2"/>
      <c r="AA24" s="2"/>
    </row>
    <row r="25" spans="3:27" ht="18" customHeight="1" x14ac:dyDescent="0.25">
      <c r="C25" s="139" t="s">
        <v>469</v>
      </c>
      <c r="D25" s="140"/>
      <c r="E25" s="140"/>
      <c r="F25" s="141"/>
      <c r="G25" s="178" t="s">
        <v>470</v>
      </c>
      <c r="H25" s="178"/>
      <c r="I25" s="149" t="s">
        <v>10</v>
      </c>
      <c r="J25" s="150"/>
      <c r="K25" s="151"/>
      <c r="L25" s="103"/>
      <c r="M25" s="62">
        <v>34305</v>
      </c>
      <c r="N25" s="62" t="s">
        <v>33</v>
      </c>
      <c r="O25" s="62"/>
      <c r="P25" s="62" t="str">
        <f t="shared" si="0"/>
        <v>34305  Niedenstein</v>
      </c>
      <c r="Q25" s="63">
        <v>28991400009680</v>
      </c>
      <c r="V25"/>
      <c r="W25" s="2"/>
      <c r="X25" s="2"/>
      <c r="Y25" s="2"/>
      <c r="Z25" s="2"/>
      <c r="AA25" s="2"/>
    </row>
    <row r="26" spans="3:27" ht="12.75" customHeight="1" x14ac:dyDescent="0.25">
      <c r="C26" s="142"/>
      <c r="D26" s="143"/>
      <c r="E26" s="143"/>
      <c r="F26" s="144"/>
      <c r="G26" s="178"/>
      <c r="H26" s="178"/>
      <c r="I26" s="152"/>
      <c r="J26" s="153"/>
      <c r="K26" s="154"/>
      <c r="L26" s="103"/>
      <c r="M26" s="62">
        <v>34308</v>
      </c>
      <c r="N26" s="62" t="s">
        <v>34</v>
      </c>
      <c r="O26" s="62"/>
      <c r="P26" s="62" t="str">
        <f t="shared" si="0"/>
        <v>34308  Bad Emstal</v>
      </c>
      <c r="Q26" s="63">
        <v>28991400009639</v>
      </c>
      <c r="V26"/>
      <c r="W26" s="2"/>
      <c r="X26" s="2"/>
      <c r="Y26" s="2"/>
      <c r="Z26" s="2"/>
      <c r="AA26" s="2"/>
    </row>
    <row r="27" spans="3:27" ht="10.5" customHeight="1" x14ac:dyDescent="0.25">
      <c r="C27" s="142"/>
      <c r="D27" s="143"/>
      <c r="E27" s="143"/>
      <c r="F27" s="144"/>
      <c r="G27" s="178"/>
      <c r="H27" s="178"/>
      <c r="I27" s="179" t="s">
        <v>471</v>
      </c>
      <c r="J27" s="149" t="s">
        <v>14</v>
      </c>
      <c r="K27" s="151"/>
      <c r="L27" s="103"/>
      <c r="M27" s="62">
        <v>34311</v>
      </c>
      <c r="N27" s="62" t="s">
        <v>35</v>
      </c>
      <c r="O27" s="62"/>
      <c r="P27" s="62" t="str">
        <f t="shared" si="0"/>
        <v>34311  Naumburg</v>
      </c>
      <c r="Q27" s="63">
        <v>28991400009651</v>
      </c>
      <c r="V27"/>
      <c r="W27" s="2"/>
      <c r="X27" s="2"/>
      <c r="Y27" s="2"/>
      <c r="Z27" s="2"/>
      <c r="AA27" s="2"/>
    </row>
    <row r="28" spans="3:27" ht="17.25" customHeight="1" x14ac:dyDescent="0.25">
      <c r="C28" s="142"/>
      <c r="D28" s="143"/>
      <c r="E28" s="143"/>
      <c r="F28" s="144"/>
      <c r="G28" s="178"/>
      <c r="H28" s="178"/>
      <c r="I28" s="178"/>
      <c r="J28" s="155"/>
      <c r="K28" s="156"/>
      <c r="L28" s="103"/>
      <c r="M28" s="62">
        <v>34314</v>
      </c>
      <c r="N28" s="62" t="s">
        <v>36</v>
      </c>
      <c r="O28" s="62"/>
      <c r="P28" s="62" t="str">
        <f t="shared" si="0"/>
        <v>34314  Espenau</v>
      </c>
      <c r="Q28" s="63">
        <v>28991400009640</v>
      </c>
    </row>
    <row r="29" spans="3:27" ht="20.25" customHeight="1" x14ac:dyDescent="0.25">
      <c r="C29" s="145"/>
      <c r="D29" s="146"/>
      <c r="E29" s="146"/>
      <c r="F29" s="147"/>
      <c r="G29" s="178"/>
      <c r="H29" s="178"/>
      <c r="I29" s="178"/>
      <c r="J29" s="152"/>
      <c r="K29" s="154"/>
      <c r="L29" s="103"/>
      <c r="M29" s="62">
        <v>34317</v>
      </c>
      <c r="N29" s="62" t="s">
        <v>37</v>
      </c>
      <c r="O29" s="62"/>
      <c r="P29" s="62" t="str">
        <f t="shared" si="0"/>
        <v>34317  Habichtswald</v>
      </c>
      <c r="Q29" s="63">
        <v>28991400009644</v>
      </c>
    </row>
    <row r="30" spans="3:27" ht="18" customHeight="1" x14ac:dyDescent="0.25">
      <c r="C30" s="175" t="s">
        <v>444</v>
      </c>
      <c r="D30" s="175"/>
      <c r="E30" s="175"/>
      <c r="F30" s="80" t="s">
        <v>445</v>
      </c>
      <c r="G30" s="138"/>
      <c r="H30" s="138"/>
      <c r="I30" s="98">
        <v>7.5</v>
      </c>
      <c r="J30" s="157">
        <f t="shared" ref="J30:J34" si="1">G30*I30</f>
        <v>0</v>
      </c>
      <c r="K30" s="158"/>
      <c r="L30" s="104"/>
      <c r="M30" s="62">
        <v>34320</v>
      </c>
      <c r="N30" s="62" t="s">
        <v>38</v>
      </c>
      <c r="O30" s="62"/>
      <c r="P30" s="62" t="str">
        <f t="shared" si="0"/>
        <v xml:space="preserve">34320  Söhrewald </v>
      </c>
      <c r="Q30" s="63">
        <v>28991400009657</v>
      </c>
    </row>
    <row r="31" spans="3:27" ht="18" customHeight="1" x14ac:dyDescent="0.25">
      <c r="C31" s="173" t="s">
        <v>444</v>
      </c>
      <c r="D31" s="173"/>
      <c r="E31" s="173"/>
      <c r="F31" s="93" t="s">
        <v>446</v>
      </c>
      <c r="G31" s="138"/>
      <c r="H31" s="138"/>
      <c r="I31" s="98">
        <v>27</v>
      </c>
      <c r="J31" s="135">
        <f t="shared" si="1"/>
        <v>0</v>
      </c>
      <c r="K31" s="136"/>
      <c r="L31" s="104"/>
      <c r="M31" s="62">
        <v>34323</v>
      </c>
      <c r="N31" s="62" t="s">
        <v>39</v>
      </c>
      <c r="O31" s="62"/>
      <c r="P31" s="62" t="str">
        <f t="shared" si="0"/>
        <v>34323  Malsfeld</v>
      </c>
      <c r="Q31" s="63">
        <v>28991400009675</v>
      </c>
    </row>
    <row r="32" spans="3:27" ht="16.5" customHeight="1" x14ac:dyDescent="0.25">
      <c r="C32" s="173" t="s">
        <v>447</v>
      </c>
      <c r="D32" s="173"/>
      <c r="E32" s="173"/>
      <c r="F32" s="93" t="s">
        <v>448</v>
      </c>
      <c r="G32" s="138"/>
      <c r="H32" s="138"/>
      <c r="I32" s="98">
        <v>50</v>
      </c>
      <c r="J32" s="135">
        <f t="shared" ref="J32" si="2">G32*I32</f>
        <v>0</v>
      </c>
      <c r="K32" s="136"/>
      <c r="L32" s="104"/>
      <c r="M32" s="62">
        <v>34326</v>
      </c>
      <c r="N32" s="62" t="s">
        <v>40</v>
      </c>
      <c r="O32" s="62"/>
      <c r="P32" s="62" t="str">
        <f t="shared" si="0"/>
        <v>34326  Morschen</v>
      </c>
      <c r="Q32" s="63">
        <v>28991400009677</v>
      </c>
    </row>
    <row r="33" spans="2:19" s="2" customFormat="1" ht="15.75" customHeight="1" x14ac:dyDescent="0.25">
      <c r="C33" s="175" t="s">
        <v>467</v>
      </c>
      <c r="D33" s="175"/>
      <c r="E33" s="175"/>
      <c r="F33" s="80" t="s">
        <v>468</v>
      </c>
      <c r="G33" s="138"/>
      <c r="H33" s="138"/>
      <c r="I33" s="98">
        <v>3.5</v>
      </c>
      <c r="J33" s="135">
        <f t="shared" si="1"/>
        <v>0</v>
      </c>
      <c r="K33" s="136"/>
      <c r="L33" s="104"/>
      <c r="M33" s="62">
        <v>34327</v>
      </c>
      <c r="N33" s="62" t="s">
        <v>41</v>
      </c>
      <c r="O33" s="62"/>
      <c r="P33" s="62" t="str">
        <f t="shared" si="0"/>
        <v>34327  Körle</v>
      </c>
      <c r="Q33" s="63">
        <v>28991400009674</v>
      </c>
      <c r="R33"/>
      <c r="S33"/>
    </row>
    <row r="34" spans="2:19" s="2" customFormat="1" ht="14.25" customHeight="1" x14ac:dyDescent="0.25">
      <c r="C34" s="195" t="s">
        <v>449</v>
      </c>
      <c r="D34" s="195"/>
      <c r="E34" s="195"/>
      <c r="F34" s="80" t="s">
        <v>450</v>
      </c>
      <c r="G34" s="138"/>
      <c r="H34" s="138"/>
      <c r="I34" s="98">
        <v>7.5</v>
      </c>
      <c r="J34" s="135">
        <f t="shared" si="1"/>
        <v>0</v>
      </c>
      <c r="K34" s="136"/>
      <c r="L34" s="104"/>
      <c r="M34" s="62">
        <v>34329</v>
      </c>
      <c r="N34" s="62" t="s">
        <v>42</v>
      </c>
      <c r="O34" s="62"/>
      <c r="P34" s="62" t="str">
        <f t="shared" si="0"/>
        <v xml:space="preserve">34329  Nieste </v>
      </c>
      <c r="Q34" s="63">
        <v>28991400009652</v>
      </c>
      <c r="R34"/>
      <c r="S34"/>
    </row>
    <row r="35" spans="2:19" s="2" customFormat="1" ht="17.25" customHeight="1" x14ac:dyDescent="0.25">
      <c r="C35" s="194" t="s">
        <v>11</v>
      </c>
      <c r="D35" s="194"/>
      <c r="E35" s="194"/>
      <c r="F35" s="91"/>
      <c r="G35" s="192">
        <f>SUM(G30:H34)</f>
        <v>0</v>
      </c>
      <c r="H35" s="192"/>
      <c r="I35" s="97"/>
      <c r="J35" s="208">
        <f>SUM(J30:J34)</f>
        <v>0</v>
      </c>
      <c r="K35" s="209"/>
      <c r="L35" s="104"/>
      <c r="M35" s="62">
        <v>34359</v>
      </c>
      <c r="N35" s="62" t="s">
        <v>43</v>
      </c>
      <c r="O35" s="62"/>
      <c r="P35" s="62" t="str">
        <f t="shared" si="0"/>
        <v>34359  Reinhardshagen</v>
      </c>
      <c r="Q35" s="63">
        <v>28991400009655</v>
      </c>
      <c r="R35"/>
      <c r="S35"/>
    </row>
    <row r="36" spans="2:19" s="17" customFormat="1" ht="25.5" customHeight="1" x14ac:dyDescent="0.2">
      <c r="C36" s="120"/>
      <c r="D36" s="120"/>
      <c r="E36" s="120"/>
      <c r="F36" s="121"/>
      <c r="G36" s="122"/>
      <c r="H36" s="122"/>
      <c r="I36" s="123"/>
      <c r="J36" s="105"/>
      <c r="K36" s="105"/>
      <c r="L36" s="105"/>
      <c r="M36" s="62">
        <v>34369</v>
      </c>
      <c r="N36" s="62" t="s">
        <v>44</v>
      </c>
      <c r="O36" s="62"/>
      <c r="P36" s="62" t="str">
        <f t="shared" si="0"/>
        <v xml:space="preserve">34369  Hofgeismar </v>
      </c>
      <c r="Q36" s="63">
        <v>28991400009646</v>
      </c>
    </row>
    <row r="37" spans="2:19" s="2" customFormat="1" ht="13" thickBot="1" x14ac:dyDescent="0.3">
      <c r="M37" s="62">
        <v>34376</v>
      </c>
      <c r="N37" s="62" t="s">
        <v>45</v>
      </c>
      <c r="O37" s="62"/>
      <c r="P37" s="62" t="str">
        <f t="shared" si="0"/>
        <v>34376  Immenhausen</v>
      </c>
      <c r="Q37" s="63">
        <v>28991400009647</v>
      </c>
      <c r="R37"/>
      <c r="S37"/>
    </row>
    <row r="38" spans="2:19" s="17" customFormat="1" ht="12.75" customHeight="1" thickTop="1" x14ac:dyDescent="0.2">
      <c r="C38" s="65" t="s">
        <v>435</v>
      </c>
      <c r="D38" s="66"/>
      <c r="E38" s="67"/>
      <c r="F38" s="20"/>
      <c r="G38" s="110" t="s">
        <v>436</v>
      </c>
      <c r="H38" s="66"/>
      <c r="I38" s="66"/>
      <c r="J38" s="66"/>
      <c r="K38" s="67"/>
      <c r="L38" s="20"/>
      <c r="M38" s="62">
        <v>34379</v>
      </c>
      <c r="N38" s="62" t="s">
        <v>46</v>
      </c>
      <c r="O38" s="62"/>
      <c r="P38" s="62" t="str">
        <f t="shared" si="0"/>
        <v>34379  Calden</v>
      </c>
      <c r="Q38" s="63">
        <v>28991400009638</v>
      </c>
    </row>
    <row r="39" spans="2:19" s="2" customFormat="1" ht="7.5" customHeight="1" x14ac:dyDescent="0.25">
      <c r="C39" s="68"/>
      <c r="D39" s="69"/>
      <c r="E39" s="70"/>
      <c r="F39" s="78"/>
      <c r="G39" s="71"/>
      <c r="H39" s="1"/>
      <c r="I39" s="20"/>
      <c r="J39" s="20"/>
      <c r="K39" s="86"/>
      <c r="L39" s="1"/>
      <c r="M39" s="62">
        <v>34385</v>
      </c>
      <c r="N39" s="62" t="s">
        <v>47</v>
      </c>
      <c r="O39" s="62"/>
      <c r="P39" s="62" t="str">
        <f t="shared" si="0"/>
        <v xml:space="preserve">34385  Bad Karlshafen </v>
      </c>
      <c r="Q39" s="63">
        <v>28991400009635</v>
      </c>
      <c r="R39"/>
      <c r="S39"/>
    </row>
    <row r="40" spans="2:19" s="2" customFormat="1" ht="12.5" customHeight="1" x14ac:dyDescent="0.25">
      <c r="C40" s="196" t="s">
        <v>437</v>
      </c>
      <c r="D40" s="197"/>
      <c r="E40" s="198"/>
      <c r="F40" s="77"/>
      <c r="G40" s="72" t="s">
        <v>438</v>
      </c>
      <c r="I40" s="73" t="s">
        <v>480</v>
      </c>
      <c r="J40" s="20"/>
      <c r="K40" s="86"/>
      <c r="L40" s="1"/>
      <c r="M40" s="62">
        <v>34388</v>
      </c>
      <c r="N40" s="62" t="s">
        <v>48</v>
      </c>
      <c r="O40" s="62"/>
      <c r="P40" s="62" t="str">
        <f t="shared" si="0"/>
        <v>34388  Trendelburg</v>
      </c>
      <c r="Q40" s="63">
        <v>28991400009658</v>
      </c>
      <c r="R40"/>
      <c r="S40"/>
    </row>
    <row r="41" spans="2:19" s="2" customFormat="1" ht="12.75" customHeight="1" x14ac:dyDescent="0.25">
      <c r="C41" s="199"/>
      <c r="D41" s="200"/>
      <c r="E41" s="201"/>
      <c r="F41" s="99"/>
      <c r="G41" s="74" t="s">
        <v>439</v>
      </c>
      <c r="I41" s="73" t="s">
        <v>440</v>
      </c>
      <c r="J41" s="20"/>
      <c r="K41" s="86"/>
      <c r="L41" s="1"/>
      <c r="M41" s="62">
        <v>34393</v>
      </c>
      <c r="N41" s="62" t="s">
        <v>49</v>
      </c>
      <c r="O41" s="62"/>
      <c r="P41" s="62" t="str">
        <f t="shared" si="0"/>
        <v>34393  Grebenstein</v>
      </c>
      <c r="Q41" s="63">
        <v>28991400009643</v>
      </c>
      <c r="R41"/>
      <c r="S41"/>
    </row>
    <row r="42" spans="2:19" s="2" customFormat="1" x14ac:dyDescent="0.25">
      <c r="C42" s="199"/>
      <c r="D42" s="200"/>
      <c r="E42" s="201"/>
      <c r="F42" s="99"/>
      <c r="G42" s="74" t="s">
        <v>441</v>
      </c>
      <c r="I42" s="82" t="s">
        <v>442</v>
      </c>
      <c r="J42" s="84"/>
      <c r="K42" s="86"/>
      <c r="L42" s="1"/>
      <c r="M42" s="62">
        <v>34396</v>
      </c>
      <c r="N42" s="62" t="s">
        <v>50</v>
      </c>
      <c r="O42" s="62"/>
      <c r="P42" s="62" t="str">
        <f t="shared" si="0"/>
        <v>34396  Liebenau</v>
      </c>
      <c r="Q42" s="63">
        <v>28991400009649</v>
      </c>
      <c r="R42"/>
      <c r="S42"/>
    </row>
    <row r="43" spans="2:19" s="2" customFormat="1" ht="13" x14ac:dyDescent="0.3">
      <c r="C43" s="199"/>
      <c r="D43" s="200"/>
      <c r="E43" s="201"/>
      <c r="F43" s="99"/>
      <c r="G43" s="74" t="s">
        <v>451</v>
      </c>
      <c r="H43" s="20"/>
      <c r="I43" s="137" t="e">
        <f>E6</f>
        <v>#N/A</v>
      </c>
      <c r="J43" s="137"/>
      <c r="K43" s="86"/>
      <c r="L43" s="1"/>
      <c r="M43" s="62">
        <v>34399</v>
      </c>
      <c r="N43" s="62" t="s">
        <v>51</v>
      </c>
      <c r="O43" s="62"/>
      <c r="P43" s="62" t="str">
        <f t="shared" si="0"/>
        <v>34399  Wesertal</v>
      </c>
      <c r="Q43" s="63">
        <v>28991400009731</v>
      </c>
      <c r="R43"/>
      <c r="S43"/>
    </row>
    <row r="44" spans="2:19" s="2" customFormat="1" ht="13" x14ac:dyDescent="0.25">
      <c r="C44" s="199"/>
      <c r="D44" s="200"/>
      <c r="E44" s="201"/>
      <c r="F44" s="99"/>
      <c r="G44" s="74" t="s">
        <v>443</v>
      </c>
      <c r="H44" s="20"/>
      <c r="I44" s="188">
        <f>J35</f>
        <v>0</v>
      </c>
      <c r="J44" s="189"/>
      <c r="K44" s="86"/>
      <c r="L44" s="1"/>
      <c r="M44" s="62">
        <v>34454</v>
      </c>
      <c r="N44" s="62" t="s">
        <v>52</v>
      </c>
      <c r="O44" s="62"/>
      <c r="P44" s="62" t="str">
        <f t="shared" si="0"/>
        <v>34454  Bad Arolsen</v>
      </c>
      <c r="Q44" s="63">
        <v>28991400009691</v>
      </c>
      <c r="R44"/>
      <c r="S44"/>
    </row>
    <row r="45" spans="2:19" s="2" customFormat="1" ht="5.25" customHeight="1" x14ac:dyDescent="0.25">
      <c r="C45" s="75"/>
      <c r="D45" s="19"/>
      <c r="E45" s="76"/>
      <c r="F45" s="20"/>
      <c r="G45" s="74"/>
      <c r="H45" s="20"/>
      <c r="I45" s="1"/>
      <c r="J45" s="85"/>
      <c r="K45" s="86"/>
      <c r="L45" s="1"/>
      <c r="M45" s="62">
        <v>34466</v>
      </c>
      <c r="N45" s="62" t="s">
        <v>53</v>
      </c>
      <c r="O45" s="62"/>
      <c r="P45" s="62" t="str">
        <f t="shared" si="0"/>
        <v xml:space="preserve">34466  Wolfhagen  </v>
      </c>
      <c r="Q45" s="63">
        <v>28991400009661</v>
      </c>
      <c r="R45"/>
      <c r="S45"/>
    </row>
    <row r="46" spans="2:19" s="2" customFormat="1" ht="19.5" customHeight="1" thickBot="1" x14ac:dyDescent="0.3">
      <c r="C46" s="202" t="s">
        <v>463</v>
      </c>
      <c r="D46" s="203"/>
      <c r="E46" s="204"/>
      <c r="F46" s="79"/>
      <c r="G46" s="205" t="s">
        <v>465</v>
      </c>
      <c r="H46" s="206"/>
      <c r="I46" s="207" t="str">
        <f>IF(J21="31.12.","15.01."&amp;YEAR(J7),"15.08."&amp;YEAR(J7))</f>
        <v>15.08.1900</v>
      </c>
      <c r="J46" s="207"/>
      <c r="K46" s="114">
        <f>DATEVALUE(I46)</f>
        <v>228</v>
      </c>
      <c r="L46" s="1"/>
      <c r="M46" s="62">
        <v>34471</v>
      </c>
      <c r="N46" s="62" t="s">
        <v>453</v>
      </c>
      <c r="O46" s="62"/>
      <c r="P46" s="62" t="str">
        <f t="shared" si="0"/>
        <v>34471  Volkmarsen</v>
      </c>
      <c r="Q46" s="63">
        <v>28991400009709</v>
      </c>
      <c r="R46"/>
    </row>
    <row r="47" spans="2:19" s="2" customFormat="1" ht="7.5" customHeight="1" thickTop="1" x14ac:dyDescent="0.25">
      <c r="C47" s="95"/>
      <c r="D47" s="95"/>
      <c r="E47" s="95"/>
      <c r="F47" s="79"/>
      <c r="G47" s="96"/>
      <c r="H47" s="96"/>
      <c r="I47" s="96"/>
      <c r="J47" s="96"/>
      <c r="K47" s="1"/>
      <c r="L47" s="1"/>
      <c r="M47" s="62"/>
      <c r="N47" s="62"/>
      <c r="O47" s="62"/>
      <c r="P47" s="62"/>
      <c r="Q47" s="63"/>
      <c r="R47"/>
      <c r="S47"/>
    </row>
    <row r="48" spans="2:19" s="2" customFormat="1" ht="10.5" customHeight="1" thickBot="1" x14ac:dyDescent="0.3">
      <c r="B48" s="21"/>
      <c r="C48" s="22"/>
      <c r="D48" s="21"/>
      <c r="E48" s="21"/>
      <c r="F48" s="21"/>
      <c r="G48" s="21"/>
      <c r="H48" s="21"/>
      <c r="I48" s="21"/>
      <c r="J48" s="21"/>
      <c r="K48" s="21"/>
      <c r="L48" s="21"/>
      <c r="M48" s="62">
        <v>34474</v>
      </c>
      <c r="N48" s="62" t="s">
        <v>54</v>
      </c>
      <c r="O48" s="62"/>
      <c r="P48" s="62" t="str">
        <f t="shared" si="0"/>
        <v>34474  Diemelstadt</v>
      </c>
      <c r="Q48" s="63">
        <v>28991400009697</v>
      </c>
      <c r="R48"/>
      <c r="S48"/>
    </row>
    <row r="49" spans="2:17" s="2" customFormat="1" ht="5.25" customHeight="1" thickTop="1" x14ac:dyDescent="0.25">
      <c r="C49" s="17"/>
      <c r="D49" s="17"/>
      <c r="E49" s="17"/>
      <c r="F49" s="17"/>
      <c r="G49" s="17"/>
      <c r="H49" s="17"/>
      <c r="I49" s="17"/>
      <c r="J49" s="17"/>
      <c r="K49" s="18"/>
      <c r="L49" s="18"/>
      <c r="M49" s="62">
        <v>34477</v>
      </c>
      <c r="N49" s="62" t="s">
        <v>55</v>
      </c>
      <c r="O49" s="62"/>
      <c r="P49" s="62" t="str">
        <f t="shared" si="0"/>
        <v>34477  Twistetal</v>
      </c>
      <c r="Q49" s="63">
        <v>28991400009707</v>
      </c>
    </row>
    <row r="50" spans="2:17" s="2" customFormat="1" ht="14.25" customHeight="1" x14ac:dyDescent="0.25">
      <c r="B50" s="17"/>
      <c r="C50" s="23" t="s">
        <v>477</v>
      </c>
      <c r="D50" s="17"/>
      <c r="E50" s="17"/>
      <c r="F50" s="17"/>
      <c r="G50" s="17"/>
      <c r="H50" s="17"/>
      <c r="I50" s="17"/>
      <c r="J50" s="17"/>
      <c r="K50" s="18"/>
      <c r="L50" s="18"/>
      <c r="M50" s="62">
        <v>34479</v>
      </c>
      <c r="N50" s="62" t="s">
        <v>56</v>
      </c>
      <c r="O50" s="62"/>
      <c r="P50" s="62" t="str">
        <f t="shared" si="0"/>
        <v xml:space="preserve">34479  Breuna </v>
      </c>
      <c r="Q50" s="63">
        <v>28991400009637</v>
      </c>
    </row>
    <row r="51" spans="2:17" s="2" customFormat="1" ht="5.25" customHeight="1" x14ac:dyDescent="0.25">
      <c r="B51" s="17"/>
      <c r="C51" s="17"/>
      <c r="D51" s="17"/>
      <c r="E51" s="17"/>
      <c r="F51" s="17"/>
      <c r="G51" s="17"/>
      <c r="H51" s="24"/>
      <c r="I51" s="17"/>
      <c r="J51" s="17"/>
      <c r="K51" s="17"/>
      <c r="L51" s="17"/>
      <c r="M51" s="62">
        <v>34497</v>
      </c>
      <c r="N51" s="62" t="s">
        <v>57</v>
      </c>
      <c r="O51" s="62"/>
      <c r="P51" s="62" t="str">
        <f t="shared" si="0"/>
        <v>34497  Korbach</v>
      </c>
      <c r="Q51" s="63">
        <v>28991400009704</v>
      </c>
    </row>
    <row r="52" spans="2:17" s="17" customFormat="1" x14ac:dyDescent="0.2">
      <c r="C52" s="32" t="s">
        <v>18</v>
      </c>
      <c r="H52" s="193" t="s">
        <v>476</v>
      </c>
      <c r="I52" s="193"/>
      <c r="J52" s="193"/>
      <c r="M52" s="62">
        <v>34508</v>
      </c>
      <c r="N52" s="62" t="s">
        <v>478</v>
      </c>
      <c r="O52" s="62"/>
      <c r="P52" s="62" t="str">
        <f t="shared" si="0"/>
        <v>34508  Willingen</v>
      </c>
      <c r="Q52" s="63">
        <v>28991400009711</v>
      </c>
    </row>
    <row r="53" spans="2:17" s="2" customFormat="1" ht="16.5" customHeight="1" x14ac:dyDescent="0.25">
      <c r="B53" s="17"/>
      <c r="C53" s="17"/>
      <c r="D53" s="17"/>
      <c r="E53" s="17"/>
      <c r="F53" s="17"/>
      <c r="G53" s="17"/>
      <c r="H53" s="24"/>
      <c r="I53" s="87"/>
      <c r="J53" s="87"/>
      <c r="K53" s="87"/>
      <c r="L53" s="87"/>
      <c r="M53" s="62">
        <v>34513</v>
      </c>
      <c r="N53" s="62" t="s">
        <v>58</v>
      </c>
      <c r="O53" s="62"/>
      <c r="P53" s="62" t="str">
        <f t="shared" si="0"/>
        <v>34513  Waldeck</v>
      </c>
      <c r="Q53" s="63">
        <v>28991400009710</v>
      </c>
    </row>
    <row r="54" spans="2:17" s="2" customFormat="1" x14ac:dyDescent="0.25">
      <c r="B54" s="17"/>
      <c r="C54" s="49" t="s">
        <v>5</v>
      </c>
      <c r="D54" s="28"/>
      <c r="E54" s="25" t="s">
        <v>15</v>
      </c>
      <c r="F54" s="25"/>
      <c r="G54" s="25"/>
      <c r="H54" s="25" t="s">
        <v>4</v>
      </c>
      <c r="I54" s="100"/>
      <c r="J54" s="100"/>
      <c r="K54" s="100"/>
      <c r="L54" s="106"/>
      <c r="M54" s="62">
        <v>34516</v>
      </c>
      <c r="N54" s="62" t="s">
        <v>59</v>
      </c>
      <c r="O54" s="62"/>
      <c r="P54" s="62" t="str">
        <f t="shared" si="0"/>
        <v xml:space="preserve">34516  Vöhl </v>
      </c>
      <c r="Q54" s="63">
        <v>28991400009708</v>
      </c>
    </row>
    <row r="55" spans="2:17" s="2" customFormat="1" x14ac:dyDescent="0.25">
      <c r="B55" s="17"/>
      <c r="C55" s="49" t="s">
        <v>6</v>
      </c>
      <c r="D55" s="28"/>
      <c r="E55" s="26" t="s">
        <v>429</v>
      </c>
      <c r="F55" s="26"/>
      <c r="G55" s="25"/>
      <c r="H55" s="25"/>
      <c r="I55" s="134" t="s">
        <v>455</v>
      </c>
      <c r="J55" s="134"/>
      <c r="K55" s="134"/>
      <c r="L55" s="107"/>
      <c r="M55" s="62">
        <v>34519</v>
      </c>
      <c r="N55" s="62" t="s">
        <v>60</v>
      </c>
      <c r="O55" s="62"/>
      <c r="P55" s="62" t="str">
        <f t="shared" si="0"/>
        <v>34519  Diemelsee</v>
      </c>
      <c r="Q55" s="63">
        <v>28991400009696</v>
      </c>
    </row>
    <row r="56" spans="2:17" s="2" customFormat="1" ht="12.75" customHeight="1" x14ac:dyDescent="0.25">
      <c r="B56" s="17"/>
      <c r="C56" s="49" t="s">
        <v>7</v>
      </c>
      <c r="D56" s="28"/>
      <c r="E56" s="29">
        <v>190922040001</v>
      </c>
      <c r="F56" s="29"/>
      <c r="G56" s="25"/>
      <c r="I56" s="88"/>
      <c r="J56" s="88"/>
      <c r="K56" s="88"/>
      <c r="L56" s="88"/>
      <c r="M56" s="62">
        <v>34537</v>
      </c>
      <c r="N56" s="62" t="s">
        <v>61</v>
      </c>
      <c r="O56" s="62"/>
      <c r="P56" s="62" t="str">
        <f t="shared" si="0"/>
        <v xml:space="preserve">34537  Bad Wildungen  </v>
      </c>
      <c r="Q56" s="63">
        <v>28991400009692</v>
      </c>
    </row>
    <row r="57" spans="2:17" s="2" customFormat="1" ht="11.25" customHeight="1" x14ac:dyDescent="0.25">
      <c r="B57" s="17"/>
      <c r="C57" s="18" t="s">
        <v>9</v>
      </c>
      <c r="D57" s="18"/>
      <c r="E57" s="27">
        <v>5572000110</v>
      </c>
      <c r="F57" s="27"/>
      <c r="G57" s="25"/>
      <c r="H57" s="25" t="s">
        <v>8</v>
      </c>
      <c r="I57" s="100"/>
      <c r="J57" s="100"/>
      <c r="K57" s="100"/>
      <c r="L57" s="106"/>
      <c r="M57" s="62">
        <v>34549</v>
      </c>
      <c r="N57" s="62" t="s">
        <v>62</v>
      </c>
      <c r="O57" s="62"/>
      <c r="P57" s="62" t="str">
        <f t="shared" si="0"/>
        <v xml:space="preserve">34549  Edertal </v>
      </c>
      <c r="Q57" s="63">
        <v>28991400009698</v>
      </c>
    </row>
    <row r="58" spans="2:17" s="17" customFormat="1" ht="13" x14ac:dyDescent="0.3">
      <c r="C58" s="49" t="str">
        <f>C6</f>
        <v>Referenz-Nr. :</v>
      </c>
      <c r="D58" s="49"/>
      <c r="E58" s="94" t="e">
        <f>E6</f>
        <v>#N/A</v>
      </c>
      <c r="F58" s="29"/>
      <c r="I58" s="134" t="s">
        <v>456</v>
      </c>
      <c r="J58" s="134"/>
      <c r="K58" s="134"/>
      <c r="L58" s="107"/>
      <c r="M58" s="62">
        <v>34560</v>
      </c>
      <c r="N58" s="62" t="s">
        <v>63</v>
      </c>
      <c r="O58" s="62"/>
      <c r="P58" s="62" t="str">
        <f t="shared" si="0"/>
        <v xml:space="preserve">34560  Fritzlar </v>
      </c>
      <c r="Q58" s="63">
        <v>28991400009667</v>
      </c>
    </row>
    <row r="59" spans="2:17" s="17" customFormat="1" ht="4.5" customHeight="1" x14ac:dyDescent="0.25">
      <c r="E59" s="30"/>
      <c r="F59" s="30"/>
      <c r="I59" s="87"/>
      <c r="J59" s="87"/>
      <c r="K59" s="87"/>
      <c r="L59" s="87"/>
      <c r="M59" s="62">
        <v>34576</v>
      </c>
      <c r="N59" s="62" t="s">
        <v>64</v>
      </c>
      <c r="O59" s="62"/>
      <c r="P59" s="62" t="str">
        <f t="shared" si="0"/>
        <v xml:space="preserve">34576  Homberg (Efze) </v>
      </c>
      <c r="Q59" s="63">
        <v>28991400009671</v>
      </c>
    </row>
    <row r="60" spans="2:17" s="17" customFormat="1" ht="9.75" customHeight="1" x14ac:dyDescent="0.25">
      <c r="B60" s="2"/>
      <c r="C60" s="190" t="s">
        <v>13</v>
      </c>
      <c r="D60" s="191"/>
      <c r="E60" s="184"/>
      <c r="F60" s="185"/>
      <c r="G60" s="20"/>
      <c r="I60" s="87"/>
      <c r="J60" s="87"/>
      <c r="K60" s="87"/>
      <c r="L60" s="87"/>
      <c r="M60" s="62">
        <v>34582</v>
      </c>
      <c r="N60" s="62" t="s">
        <v>65</v>
      </c>
      <c r="O60" s="62"/>
      <c r="P60" s="62" t="str">
        <f t="shared" si="0"/>
        <v>34582  Borken</v>
      </c>
      <c r="Q60" s="63">
        <v>28991400009663</v>
      </c>
    </row>
    <row r="61" spans="2:17" s="17" customFormat="1" x14ac:dyDescent="0.25">
      <c r="B61" s="2"/>
      <c r="C61" s="2"/>
      <c r="D61" s="2"/>
      <c r="E61" s="186"/>
      <c r="F61" s="187"/>
      <c r="G61" s="2"/>
      <c r="H61" s="15" t="s">
        <v>452</v>
      </c>
      <c r="I61" s="101"/>
      <c r="J61" s="101"/>
      <c r="K61" s="101"/>
      <c r="L61" s="108"/>
      <c r="M61" s="62">
        <v>34587</v>
      </c>
      <c r="N61" s="62" t="s">
        <v>66</v>
      </c>
      <c r="O61" s="62"/>
      <c r="P61" s="62" t="str">
        <f t="shared" si="0"/>
        <v>34587  Felsberg</v>
      </c>
      <c r="Q61" s="63">
        <v>28991400009665</v>
      </c>
    </row>
    <row r="62" spans="2:17" s="17" customFormat="1" ht="9" customHeight="1" x14ac:dyDescent="0.25">
      <c r="B62" s="2"/>
      <c r="C62" s="2"/>
      <c r="D62" s="2"/>
      <c r="E62" s="2"/>
      <c r="F62" s="2"/>
      <c r="G62" s="2"/>
      <c r="H62" s="2"/>
      <c r="I62" s="134" t="s">
        <v>457</v>
      </c>
      <c r="J62" s="134"/>
      <c r="K62" s="134"/>
      <c r="L62" s="107"/>
      <c r="M62" s="62">
        <v>34590</v>
      </c>
      <c r="N62" s="62" t="s">
        <v>67</v>
      </c>
      <c r="O62" s="62"/>
      <c r="P62" s="62" t="str">
        <f t="shared" si="0"/>
        <v>34590  Wabern</v>
      </c>
      <c r="Q62" s="63">
        <v>28991400009687</v>
      </c>
    </row>
    <row r="63" spans="2:17" s="17" customFormat="1" ht="6.75" customHeight="1" x14ac:dyDescent="0.25">
      <c r="B63" s="2"/>
      <c r="C63" s="2"/>
      <c r="D63" s="2"/>
      <c r="E63" s="2"/>
      <c r="F63" s="2"/>
      <c r="G63" s="2"/>
      <c r="H63" s="2"/>
      <c r="I63" s="2"/>
      <c r="J63" s="2"/>
      <c r="M63" s="62">
        <v>34593</v>
      </c>
      <c r="N63" s="62" t="s">
        <v>68</v>
      </c>
      <c r="O63" s="62"/>
      <c r="P63" s="62" t="str">
        <f t="shared" si="0"/>
        <v xml:space="preserve">34593  Knüllwald </v>
      </c>
      <c r="Q63" s="63">
        <v>28991400009673</v>
      </c>
    </row>
    <row r="64" spans="2:17" s="17" customFormat="1" x14ac:dyDescent="0.25">
      <c r="B64" s="2"/>
      <c r="C64" s="2"/>
      <c r="D64" s="2"/>
      <c r="E64" s="2"/>
      <c r="F64" s="2"/>
      <c r="G64" s="2"/>
      <c r="H64" s="2"/>
      <c r="I64" s="2"/>
      <c r="J64" s="2"/>
      <c r="M64" s="62">
        <v>34596</v>
      </c>
      <c r="N64" s="62" t="s">
        <v>69</v>
      </c>
      <c r="O64" s="62"/>
      <c r="P64" s="62" t="str">
        <f t="shared" si="0"/>
        <v>34596  Bad Zwesten</v>
      </c>
      <c r="Q64" s="63">
        <v>28991400009689</v>
      </c>
    </row>
    <row r="65" spans="2:17" s="17" customFormat="1" ht="12.75" hidden="1" customHeight="1" x14ac:dyDescent="0.25">
      <c r="B65" s="2"/>
      <c r="C65" s="2"/>
      <c r="D65" s="2"/>
      <c r="E65" s="2"/>
      <c r="F65" s="2"/>
      <c r="G65" s="113" t="s">
        <v>464</v>
      </c>
      <c r="H65" s="2"/>
      <c r="I65" s="2"/>
      <c r="J65" s="113" t="s">
        <v>462</v>
      </c>
      <c r="M65" s="62">
        <v>34599</v>
      </c>
      <c r="N65" s="62" t="s">
        <v>70</v>
      </c>
      <c r="O65" s="62"/>
      <c r="P65" s="62" t="str">
        <f t="shared" si="0"/>
        <v>34599  Neuental</v>
      </c>
      <c r="Q65" s="63">
        <v>28991400009678</v>
      </c>
    </row>
    <row r="66" spans="2:17" s="17" customFormat="1" ht="12.75" hidden="1" customHeight="1" x14ac:dyDescent="0.25">
      <c r="B66" s="2"/>
      <c r="C66" s="2"/>
      <c r="D66" s="2"/>
      <c r="E66" s="2"/>
      <c r="F66" s="2"/>
      <c r="G66" s="113" t="s">
        <v>454</v>
      </c>
      <c r="H66" s="2"/>
      <c r="I66" s="2"/>
      <c r="J66" s="113" t="s">
        <v>461</v>
      </c>
      <c r="M66" s="62">
        <v>34613</v>
      </c>
      <c r="N66" s="62" t="s">
        <v>71</v>
      </c>
      <c r="O66" s="62"/>
      <c r="P66" s="62" t="str">
        <f t="shared" si="0"/>
        <v>34613  Schwalmstadt</v>
      </c>
      <c r="Q66" s="63">
        <v>28991400009684</v>
      </c>
    </row>
    <row r="67" spans="2:17" s="17" customFormat="1" x14ac:dyDescent="0.25">
      <c r="B67" s="2"/>
      <c r="C67" s="2"/>
      <c r="D67" s="2"/>
      <c r="E67" s="2"/>
      <c r="F67" s="2"/>
      <c r="G67" s="2"/>
      <c r="H67" s="2"/>
      <c r="I67" s="2"/>
      <c r="J67" s="2"/>
      <c r="M67" s="62">
        <v>34621</v>
      </c>
      <c r="N67" s="62" t="s">
        <v>72</v>
      </c>
      <c r="O67" s="62"/>
      <c r="P67" s="62" t="str">
        <f t="shared" si="0"/>
        <v>34621  Frielendorf</v>
      </c>
      <c r="Q67" s="63">
        <v>28991400009666</v>
      </c>
    </row>
    <row r="68" spans="2:17" s="17" customFormat="1" ht="6.75" customHeight="1" x14ac:dyDescent="0.25">
      <c r="B68" s="2"/>
      <c r="C68" s="2"/>
      <c r="D68" s="2"/>
      <c r="E68" s="2"/>
      <c r="F68" s="2"/>
      <c r="G68" s="2"/>
      <c r="H68" s="2"/>
      <c r="I68" s="2"/>
      <c r="J68" s="2"/>
      <c r="M68" s="62">
        <v>34626</v>
      </c>
      <c r="N68" s="62" t="s">
        <v>73</v>
      </c>
      <c r="O68" s="62"/>
      <c r="P68" s="62" t="str">
        <f t="shared" si="0"/>
        <v>34626  Neukirchen</v>
      </c>
      <c r="Q68" s="63">
        <v>28991400009679</v>
      </c>
    </row>
    <row r="69" spans="2:17" s="2" customFormat="1" ht="19.5" customHeight="1" x14ac:dyDescent="0.25">
      <c r="M69" s="62">
        <v>34628</v>
      </c>
      <c r="N69" s="62" t="s">
        <v>74</v>
      </c>
      <c r="O69" s="62"/>
      <c r="P69" s="62" t="str">
        <f t="shared" si="0"/>
        <v xml:space="preserve">34628  Willingshausen </v>
      </c>
      <c r="Q69" s="63">
        <v>28991400009688</v>
      </c>
    </row>
    <row r="70" spans="2:17" s="2" customFormat="1" x14ac:dyDescent="0.25">
      <c r="M70" s="62">
        <v>34630</v>
      </c>
      <c r="N70" s="62" t="s">
        <v>75</v>
      </c>
      <c r="O70" s="62"/>
      <c r="P70" s="62" t="str">
        <f t="shared" si="0"/>
        <v>34630  Gilserberg</v>
      </c>
      <c r="Q70" s="63">
        <v>28991400009668</v>
      </c>
    </row>
    <row r="71" spans="2:17" s="2" customFormat="1" x14ac:dyDescent="0.25">
      <c r="M71" s="62">
        <v>34632</v>
      </c>
      <c r="N71" s="62" t="s">
        <v>76</v>
      </c>
      <c r="O71" s="62"/>
      <c r="P71" s="62" t="str">
        <f t="shared" si="0"/>
        <v>34632  Jesberg</v>
      </c>
      <c r="Q71" s="63">
        <v>28991400009672</v>
      </c>
    </row>
    <row r="72" spans="2:17" s="2" customFormat="1" x14ac:dyDescent="0.25">
      <c r="M72" s="62">
        <v>34633</v>
      </c>
      <c r="N72" s="62" t="s">
        <v>77</v>
      </c>
      <c r="O72" s="62"/>
      <c r="P72" s="62" t="str">
        <f t="shared" si="0"/>
        <v>34633  Ottrau</v>
      </c>
      <c r="Q72" s="63">
        <v>28991400009682</v>
      </c>
    </row>
    <row r="73" spans="2:17" s="2" customFormat="1" x14ac:dyDescent="0.25">
      <c r="M73" s="62">
        <v>34637</v>
      </c>
      <c r="N73" s="62" t="s">
        <v>78</v>
      </c>
      <c r="O73" s="62"/>
      <c r="P73" s="62" t="str">
        <f t="shared" si="0"/>
        <v xml:space="preserve">34637  Schrecksbach </v>
      </c>
      <c r="Q73" s="63">
        <v>28991400009683</v>
      </c>
    </row>
    <row r="74" spans="2:17" s="2" customFormat="1" x14ac:dyDescent="0.25">
      <c r="M74" s="62">
        <v>34639</v>
      </c>
      <c r="N74" s="62" t="s">
        <v>79</v>
      </c>
      <c r="O74" s="62"/>
      <c r="P74" s="62" t="str">
        <f t="shared" ref="P74:P137" si="3">CONCATENATE(M74," ",N74)</f>
        <v xml:space="preserve">34639  Schwarzenborn </v>
      </c>
      <c r="Q74" s="63">
        <v>28991400009685</v>
      </c>
    </row>
    <row r="75" spans="2:17" s="2" customFormat="1" x14ac:dyDescent="0.25">
      <c r="M75" s="62">
        <v>35037</v>
      </c>
      <c r="N75" s="62" t="s">
        <v>80</v>
      </c>
      <c r="O75" s="62"/>
      <c r="P75" s="62" t="str">
        <f t="shared" si="3"/>
        <v>35037  Marburg</v>
      </c>
      <c r="Q75" s="63">
        <v>28991400009562</v>
      </c>
    </row>
    <row r="76" spans="2:17" s="2" customFormat="1" x14ac:dyDescent="0.25">
      <c r="M76" s="62">
        <v>35066</v>
      </c>
      <c r="N76" s="62" t="s">
        <v>81</v>
      </c>
      <c r="O76" s="62"/>
      <c r="P76" s="62" t="str">
        <f t="shared" si="3"/>
        <v>35066  Frankenberg</v>
      </c>
      <c r="Q76" s="63">
        <v>28991400009700</v>
      </c>
    </row>
    <row r="77" spans="2:17" s="2" customFormat="1" x14ac:dyDescent="0.25">
      <c r="M77" s="62">
        <v>35075</v>
      </c>
      <c r="N77" s="62" t="s">
        <v>82</v>
      </c>
      <c r="O77" s="62"/>
      <c r="P77" s="62" t="str">
        <f t="shared" si="3"/>
        <v>35075  Gladenbach</v>
      </c>
      <c r="Q77" s="63">
        <v>28991400009558</v>
      </c>
    </row>
    <row r="78" spans="2:17" s="2" customFormat="1" x14ac:dyDescent="0.25">
      <c r="M78" s="62">
        <v>35080</v>
      </c>
      <c r="N78" s="62" t="s">
        <v>83</v>
      </c>
      <c r="O78" s="62"/>
      <c r="P78" s="62" t="str">
        <f t="shared" si="3"/>
        <v>35080  Bad Endbach</v>
      </c>
      <c r="Q78" s="63">
        <v>28991400009551</v>
      </c>
    </row>
    <row r="79" spans="2:17" s="2" customFormat="1" x14ac:dyDescent="0.25">
      <c r="M79" s="62">
        <v>35083</v>
      </c>
      <c r="N79" s="62" t="s">
        <v>84</v>
      </c>
      <c r="O79" s="62"/>
      <c r="P79" s="62" t="str">
        <f t="shared" si="3"/>
        <v>35083  Wetter</v>
      </c>
      <c r="Q79" s="63">
        <v>28991400009569</v>
      </c>
    </row>
    <row r="80" spans="2:17" s="2" customFormat="1" x14ac:dyDescent="0.25">
      <c r="M80" s="62">
        <v>35085</v>
      </c>
      <c r="N80" s="62" t="s">
        <v>85</v>
      </c>
      <c r="O80" s="62"/>
      <c r="P80" s="62" t="str">
        <f t="shared" si="3"/>
        <v>35085  Ebsdorfergrund</v>
      </c>
      <c r="Q80" s="63">
        <v>28991400009556</v>
      </c>
    </row>
    <row r="81" spans="13:17" s="2" customFormat="1" x14ac:dyDescent="0.25">
      <c r="M81" s="62">
        <v>35088</v>
      </c>
      <c r="N81" s="62" t="s">
        <v>86</v>
      </c>
      <c r="O81" s="62"/>
      <c r="P81" s="62" t="str">
        <f t="shared" si="3"/>
        <v>35088  Battenberg</v>
      </c>
      <c r="Q81" s="63">
        <v>28991400009693</v>
      </c>
    </row>
    <row r="82" spans="13:17" s="2" customFormat="1" x14ac:dyDescent="0.25">
      <c r="M82" s="62">
        <v>35091</v>
      </c>
      <c r="N82" s="62" t="s">
        <v>87</v>
      </c>
      <c r="O82" s="62"/>
      <c r="P82" s="62" t="str">
        <f t="shared" si="3"/>
        <v>35091  Cölbe</v>
      </c>
      <c r="Q82" s="63">
        <v>28991400009554</v>
      </c>
    </row>
    <row r="83" spans="13:17" s="2" customFormat="1" x14ac:dyDescent="0.25">
      <c r="M83" s="62">
        <v>35094</v>
      </c>
      <c r="N83" s="62" t="s">
        <v>88</v>
      </c>
      <c r="O83" s="62"/>
      <c r="P83" s="62" t="str">
        <f t="shared" si="3"/>
        <v>35094  Lahntal</v>
      </c>
      <c r="Q83" s="63">
        <v>28991400009560</v>
      </c>
    </row>
    <row r="84" spans="13:17" s="2" customFormat="1" x14ac:dyDescent="0.25">
      <c r="M84" s="62">
        <v>35096</v>
      </c>
      <c r="N84" s="62" t="s">
        <v>89</v>
      </c>
      <c r="O84" s="62"/>
      <c r="P84" s="62" t="str">
        <f t="shared" si="3"/>
        <v>35096  Weimar</v>
      </c>
      <c r="Q84" s="63">
        <v>28991400009568</v>
      </c>
    </row>
    <row r="85" spans="13:17" s="2" customFormat="1" x14ac:dyDescent="0.25">
      <c r="M85" s="62">
        <v>35099</v>
      </c>
      <c r="N85" s="62" t="s">
        <v>90</v>
      </c>
      <c r="O85" s="62"/>
      <c r="P85" s="62" t="str">
        <f t="shared" si="3"/>
        <v xml:space="preserve">35099  Burgwald </v>
      </c>
      <c r="Q85" s="63">
        <v>28991400009695</v>
      </c>
    </row>
    <row r="86" spans="13:17" s="2" customFormat="1" x14ac:dyDescent="0.25">
      <c r="M86" s="62">
        <v>35102</v>
      </c>
      <c r="N86" s="62" t="s">
        <v>91</v>
      </c>
      <c r="O86" s="62"/>
      <c r="P86" s="62" t="str">
        <f t="shared" si="3"/>
        <v>35102  Lohra</v>
      </c>
      <c r="Q86" s="63">
        <v>28991400009561</v>
      </c>
    </row>
    <row r="87" spans="13:17" s="2" customFormat="1" x14ac:dyDescent="0.25">
      <c r="M87" s="62">
        <v>35104</v>
      </c>
      <c r="N87" s="62" t="s">
        <v>92</v>
      </c>
      <c r="O87" s="62"/>
      <c r="P87" s="62" t="str">
        <f t="shared" si="3"/>
        <v xml:space="preserve">35104  Lichtenfels </v>
      </c>
      <c r="Q87" s="63">
        <v>28991400009705</v>
      </c>
    </row>
    <row r="88" spans="13:17" s="2" customFormat="1" x14ac:dyDescent="0.25">
      <c r="M88" s="62">
        <v>35108</v>
      </c>
      <c r="N88" s="62" t="s">
        <v>93</v>
      </c>
      <c r="O88" s="62"/>
      <c r="P88" s="62" t="str">
        <f t="shared" si="3"/>
        <v>35108  Allendorf (Eder)</v>
      </c>
      <c r="Q88" s="63">
        <v>28991400009690</v>
      </c>
    </row>
    <row r="89" spans="13:17" s="2" customFormat="1" x14ac:dyDescent="0.25">
      <c r="M89" s="62">
        <v>35110</v>
      </c>
      <c r="N89" s="62" t="s">
        <v>94</v>
      </c>
      <c r="O89" s="62"/>
      <c r="P89" s="62" t="str">
        <f t="shared" si="3"/>
        <v xml:space="preserve">35110  Frankenau </v>
      </c>
      <c r="Q89" s="63">
        <v>28991400009699</v>
      </c>
    </row>
    <row r="90" spans="13:17" s="2" customFormat="1" x14ac:dyDescent="0.25">
      <c r="M90" s="62">
        <v>35112</v>
      </c>
      <c r="N90" s="62" t="s">
        <v>95</v>
      </c>
      <c r="O90" s="62"/>
      <c r="P90" s="62" t="str">
        <f t="shared" si="3"/>
        <v xml:space="preserve">35112  Fronhausen </v>
      </c>
      <c r="Q90" s="63">
        <v>28991400009557</v>
      </c>
    </row>
    <row r="91" spans="13:17" s="2" customFormat="1" x14ac:dyDescent="0.25">
      <c r="M91" s="62">
        <v>35114</v>
      </c>
      <c r="N91" s="62" t="s">
        <v>96</v>
      </c>
      <c r="O91" s="62"/>
      <c r="P91" s="62" t="str">
        <f t="shared" si="3"/>
        <v xml:space="preserve">35114  Haina </v>
      </c>
      <c r="Q91" s="63">
        <v>28991400009702</v>
      </c>
    </row>
    <row r="92" spans="13:17" s="2" customFormat="1" x14ac:dyDescent="0.25">
      <c r="M92" s="62">
        <v>35116</v>
      </c>
      <c r="N92" s="62" t="s">
        <v>97</v>
      </c>
      <c r="O92" s="62"/>
      <c r="P92" s="62" t="str">
        <f t="shared" si="3"/>
        <v>35116  Hatzfeld</v>
      </c>
      <c r="Q92" s="63">
        <v>28991400009703</v>
      </c>
    </row>
    <row r="93" spans="13:17" s="2" customFormat="1" x14ac:dyDescent="0.25">
      <c r="M93" s="62">
        <v>35117</v>
      </c>
      <c r="N93" s="62" t="s">
        <v>98</v>
      </c>
      <c r="O93" s="62"/>
      <c r="P93" s="62" t="str">
        <f t="shared" si="3"/>
        <v>35117  Münchhausen</v>
      </c>
      <c r="Q93" s="63">
        <v>28991400009563</v>
      </c>
    </row>
    <row r="94" spans="13:17" s="2" customFormat="1" x14ac:dyDescent="0.25">
      <c r="M94" s="62">
        <v>35119</v>
      </c>
      <c r="N94" s="62" t="s">
        <v>99</v>
      </c>
      <c r="O94" s="62"/>
      <c r="P94" s="62" t="str">
        <f t="shared" si="3"/>
        <v>35119  Rosenthal</v>
      </c>
      <c r="Q94" s="63">
        <v>28991400009706</v>
      </c>
    </row>
    <row r="95" spans="13:17" s="2" customFormat="1" x14ac:dyDescent="0.25">
      <c r="M95" s="62">
        <v>35216</v>
      </c>
      <c r="N95" s="62" t="s">
        <v>100</v>
      </c>
      <c r="O95" s="62"/>
      <c r="P95" s="62" t="str">
        <f t="shared" si="3"/>
        <v>35216  Biedenkopf</v>
      </c>
      <c r="Q95" s="63">
        <v>28991400009552</v>
      </c>
    </row>
    <row r="96" spans="13:17" s="2" customFormat="1" x14ac:dyDescent="0.25">
      <c r="M96" s="62">
        <v>35232</v>
      </c>
      <c r="N96" s="62" t="s">
        <v>101</v>
      </c>
      <c r="O96" s="62"/>
      <c r="P96" s="62" t="str">
        <f t="shared" si="3"/>
        <v>35232  Dautphetal</v>
      </c>
      <c r="Q96" s="63">
        <v>28991400009555</v>
      </c>
    </row>
    <row r="97" spans="13:17" s="2" customFormat="1" x14ac:dyDescent="0.25">
      <c r="M97" s="62">
        <v>35236</v>
      </c>
      <c r="N97" s="62" t="s">
        <v>102</v>
      </c>
      <c r="O97" s="62"/>
      <c r="P97" s="62" t="str">
        <f t="shared" si="3"/>
        <v>35236  Breidenbach</v>
      </c>
      <c r="Q97" s="63">
        <v>28991400009553</v>
      </c>
    </row>
    <row r="98" spans="13:17" s="2" customFormat="1" x14ac:dyDescent="0.25">
      <c r="M98" s="62">
        <v>35239</v>
      </c>
      <c r="N98" s="62" t="s">
        <v>103</v>
      </c>
      <c r="O98" s="62"/>
      <c r="P98" s="62" t="str">
        <f t="shared" si="3"/>
        <v>35239  Steffenberg</v>
      </c>
      <c r="Q98" s="63">
        <v>28991400009567</v>
      </c>
    </row>
    <row r="99" spans="13:17" s="2" customFormat="1" x14ac:dyDescent="0.25">
      <c r="M99" s="62">
        <v>35260</v>
      </c>
      <c r="N99" s="62" t="s">
        <v>104</v>
      </c>
      <c r="O99" s="62"/>
      <c r="P99" s="62" t="str">
        <f t="shared" si="3"/>
        <v>35260  Stadtallendorf</v>
      </c>
      <c r="Q99" s="63">
        <v>28991400009566</v>
      </c>
    </row>
    <row r="100" spans="13:17" s="2" customFormat="1" x14ac:dyDescent="0.25">
      <c r="M100" s="62">
        <v>35274</v>
      </c>
      <c r="N100" s="62" t="s">
        <v>105</v>
      </c>
      <c r="O100" s="62"/>
      <c r="P100" s="62" t="str">
        <f t="shared" si="3"/>
        <v>35274  Kirchhain</v>
      </c>
      <c r="Q100" s="63">
        <v>28991400009559</v>
      </c>
    </row>
    <row r="101" spans="13:17" s="2" customFormat="1" x14ac:dyDescent="0.25">
      <c r="M101" s="62">
        <v>35279</v>
      </c>
      <c r="N101" s="62" t="s">
        <v>106</v>
      </c>
      <c r="O101" s="62"/>
      <c r="P101" s="62" t="str">
        <f t="shared" si="3"/>
        <v xml:space="preserve">35279  Neustadt </v>
      </c>
      <c r="Q101" s="63">
        <v>28991400009564</v>
      </c>
    </row>
    <row r="102" spans="13:17" s="2" customFormat="1" x14ac:dyDescent="0.25">
      <c r="M102" s="62">
        <v>35282</v>
      </c>
      <c r="N102" s="62" t="s">
        <v>107</v>
      </c>
      <c r="O102" s="62"/>
      <c r="P102" s="62" t="str">
        <f t="shared" si="3"/>
        <v xml:space="preserve">35282  Rauschenberg </v>
      </c>
      <c r="Q102" s="63">
        <v>28991400009565</v>
      </c>
    </row>
    <row r="103" spans="13:17" s="2" customFormat="1" x14ac:dyDescent="0.25">
      <c r="M103" s="62">
        <v>35285</v>
      </c>
      <c r="N103" s="62" t="s">
        <v>108</v>
      </c>
      <c r="O103" s="62"/>
      <c r="P103" s="62" t="str">
        <f t="shared" si="3"/>
        <v xml:space="preserve">35285  Gemünden  </v>
      </c>
      <c r="Q103" s="63">
        <v>28991400009701</v>
      </c>
    </row>
    <row r="104" spans="13:17" s="2" customFormat="1" x14ac:dyDescent="0.25">
      <c r="M104" s="62">
        <v>35287</v>
      </c>
      <c r="N104" s="62" t="s">
        <v>109</v>
      </c>
      <c r="O104" s="62"/>
      <c r="P104" s="62" t="str">
        <f t="shared" si="3"/>
        <v xml:space="preserve">35287  Amöneburg </v>
      </c>
      <c r="Q104" s="63">
        <v>28991400009549</v>
      </c>
    </row>
    <row r="105" spans="13:17" s="2" customFormat="1" x14ac:dyDescent="0.25">
      <c r="M105" s="62">
        <v>35288</v>
      </c>
      <c r="N105" s="62" t="s">
        <v>110</v>
      </c>
      <c r="O105" s="62"/>
      <c r="P105" s="62" t="str">
        <f t="shared" si="3"/>
        <v xml:space="preserve">35288  Wohratal </v>
      </c>
      <c r="Q105" s="63">
        <v>28991400009570</v>
      </c>
    </row>
    <row r="106" spans="13:17" s="2" customFormat="1" x14ac:dyDescent="0.25">
      <c r="M106" s="62">
        <v>35305</v>
      </c>
      <c r="N106" s="62" t="s">
        <v>111</v>
      </c>
      <c r="O106" s="62"/>
      <c r="P106" s="62" t="str">
        <f t="shared" si="3"/>
        <v xml:space="preserve">35305  Grünberg  </v>
      </c>
      <c r="Q106" s="63">
        <v>28991400009494</v>
      </c>
    </row>
    <row r="107" spans="13:17" s="2" customFormat="1" x14ac:dyDescent="0.25">
      <c r="M107" s="62">
        <v>35315</v>
      </c>
      <c r="N107" s="62" t="s">
        <v>112</v>
      </c>
      <c r="O107" s="62"/>
      <c r="P107" s="62" t="str">
        <f t="shared" si="3"/>
        <v>35315  Homberg (Ohm)</v>
      </c>
      <c r="Q107" s="63">
        <v>28991400009579</v>
      </c>
    </row>
    <row r="108" spans="13:17" s="2" customFormat="1" x14ac:dyDescent="0.25">
      <c r="M108" s="62">
        <v>35321</v>
      </c>
      <c r="N108" s="62" t="s">
        <v>113</v>
      </c>
      <c r="O108" s="62"/>
      <c r="P108" s="62" t="str">
        <f t="shared" si="3"/>
        <v>35321  Laubach</v>
      </c>
      <c r="Q108" s="63">
        <v>28991400009498</v>
      </c>
    </row>
    <row r="109" spans="13:17" s="2" customFormat="1" x14ac:dyDescent="0.25">
      <c r="M109" s="62">
        <v>35325</v>
      </c>
      <c r="N109" s="62" t="s">
        <v>114</v>
      </c>
      <c r="O109" s="62"/>
      <c r="P109" s="62" t="str">
        <f t="shared" si="3"/>
        <v xml:space="preserve">35325  Mücke  </v>
      </c>
      <c r="Q109" s="63">
        <v>28991400009583</v>
      </c>
    </row>
    <row r="110" spans="13:17" s="2" customFormat="1" x14ac:dyDescent="0.25">
      <c r="M110" s="62">
        <v>35327</v>
      </c>
      <c r="N110" s="62" t="s">
        <v>115</v>
      </c>
      <c r="O110" s="62"/>
      <c r="P110" s="62" t="str">
        <f t="shared" si="3"/>
        <v>35327  Ulrichstein</v>
      </c>
      <c r="Q110" s="63">
        <v>28991400009588</v>
      </c>
    </row>
    <row r="111" spans="13:17" s="2" customFormat="1" x14ac:dyDescent="0.25">
      <c r="M111" s="62">
        <v>35329</v>
      </c>
      <c r="N111" s="62" t="s">
        <v>108</v>
      </c>
      <c r="O111" s="62"/>
      <c r="P111" s="62" t="str">
        <f t="shared" si="3"/>
        <v xml:space="preserve">35329  Gemünden  </v>
      </c>
      <c r="Q111" s="63">
        <v>28991400009575</v>
      </c>
    </row>
    <row r="112" spans="13:17" s="2" customFormat="1" x14ac:dyDescent="0.25">
      <c r="M112" s="62">
        <v>35390</v>
      </c>
      <c r="N112" s="62" t="s">
        <v>116</v>
      </c>
      <c r="O112" s="62"/>
      <c r="P112" s="62" t="str">
        <f t="shared" si="3"/>
        <v>35390  Gießen</v>
      </c>
      <c r="Q112" s="63">
        <v>28991400009493</v>
      </c>
    </row>
    <row r="113" spans="13:17" s="2" customFormat="1" x14ac:dyDescent="0.25">
      <c r="M113" s="62">
        <v>35410</v>
      </c>
      <c r="N113" s="62" t="s">
        <v>117</v>
      </c>
      <c r="O113" s="62"/>
      <c r="P113" s="62" t="str">
        <f t="shared" si="3"/>
        <v>35410  Hungen</v>
      </c>
      <c r="Q113" s="63">
        <v>28991400009496</v>
      </c>
    </row>
    <row r="114" spans="13:17" s="2" customFormat="1" x14ac:dyDescent="0.25">
      <c r="M114" s="62">
        <v>35415</v>
      </c>
      <c r="N114" s="62" t="s">
        <v>483</v>
      </c>
      <c r="O114" s="62"/>
      <c r="P114" s="62" t="str">
        <f t="shared" si="3"/>
        <v>35415  Pohlheim</v>
      </c>
      <c r="Q114" s="63">
        <v>28991400009502</v>
      </c>
    </row>
    <row r="115" spans="13:17" s="2" customFormat="1" x14ac:dyDescent="0.25">
      <c r="M115" s="62">
        <v>35418</v>
      </c>
      <c r="N115" s="62" t="s">
        <v>118</v>
      </c>
      <c r="O115" s="62"/>
      <c r="P115" s="62" t="str">
        <f t="shared" si="3"/>
        <v>35418  Buseck</v>
      </c>
      <c r="Q115" s="63">
        <v>28991400009491</v>
      </c>
    </row>
    <row r="116" spans="13:17" s="2" customFormat="1" x14ac:dyDescent="0.25">
      <c r="M116" s="62">
        <v>35423</v>
      </c>
      <c r="N116" s="62" t="s">
        <v>119</v>
      </c>
      <c r="O116" s="62"/>
      <c r="P116" s="62" t="str">
        <f t="shared" si="3"/>
        <v>35423  Lich</v>
      </c>
      <c r="Q116" s="63">
        <v>28991400009499</v>
      </c>
    </row>
    <row r="117" spans="13:17" s="2" customFormat="1" x14ac:dyDescent="0.25">
      <c r="M117" s="62">
        <v>35428</v>
      </c>
      <c r="N117" s="62" t="s">
        <v>120</v>
      </c>
      <c r="O117" s="62"/>
      <c r="P117" s="62" t="str">
        <f t="shared" si="3"/>
        <v xml:space="preserve">35428  Langgöns </v>
      </c>
      <c r="Q117" s="63">
        <v>28991400009497</v>
      </c>
    </row>
    <row r="118" spans="13:17" s="2" customFormat="1" x14ac:dyDescent="0.25">
      <c r="M118" s="62">
        <v>35435</v>
      </c>
      <c r="N118" s="62" t="s">
        <v>121</v>
      </c>
      <c r="O118" s="62"/>
      <c r="P118" s="62" t="str">
        <f t="shared" si="3"/>
        <v>35435  Wettenberg</v>
      </c>
      <c r="Q118" s="63">
        <v>28991400009506</v>
      </c>
    </row>
    <row r="119" spans="13:17" s="2" customFormat="1" x14ac:dyDescent="0.25">
      <c r="M119" s="62">
        <v>35440</v>
      </c>
      <c r="N119" s="62" t="s">
        <v>122</v>
      </c>
      <c r="O119" s="62"/>
      <c r="P119" s="62" t="str">
        <f t="shared" si="3"/>
        <v>35440  Linden</v>
      </c>
      <c r="Q119" s="63">
        <v>28991400009500</v>
      </c>
    </row>
    <row r="120" spans="13:17" s="2" customFormat="1" x14ac:dyDescent="0.25">
      <c r="M120" s="62">
        <v>35444</v>
      </c>
      <c r="N120" s="62" t="s">
        <v>123</v>
      </c>
      <c r="O120" s="62"/>
      <c r="P120" s="62" t="str">
        <f t="shared" si="3"/>
        <v>35444  Biebertal</v>
      </c>
      <c r="Q120" s="63">
        <v>28991400009490</v>
      </c>
    </row>
    <row r="121" spans="13:17" s="2" customFormat="1" x14ac:dyDescent="0.25">
      <c r="M121" s="62">
        <v>35447</v>
      </c>
      <c r="N121" s="62" t="s">
        <v>124</v>
      </c>
      <c r="O121" s="62"/>
      <c r="P121" s="62" t="str">
        <f t="shared" si="3"/>
        <v>35447  Reiskirchen</v>
      </c>
      <c r="Q121" s="63">
        <v>28991400009504</v>
      </c>
    </row>
    <row r="122" spans="13:17" s="2" customFormat="1" x14ac:dyDescent="0.25">
      <c r="M122" s="62">
        <v>35452</v>
      </c>
      <c r="N122" s="62" t="s">
        <v>125</v>
      </c>
      <c r="O122" s="62"/>
      <c r="P122" s="62" t="str">
        <f t="shared" si="3"/>
        <v xml:space="preserve">35452  Heuchelheim </v>
      </c>
      <c r="Q122" s="63">
        <v>28991400009495</v>
      </c>
    </row>
    <row r="123" spans="13:17" s="2" customFormat="1" x14ac:dyDescent="0.25">
      <c r="M123" s="62">
        <v>35457</v>
      </c>
      <c r="N123" s="62" t="s">
        <v>126</v>
      </c>
      <c r="O123" s="62"/>
      <c r="P123" s="62" t="str">
        <f t="shared" si="3"/>
        <v>35457  Lollar</v>
      </c>
      <c r="Q123" s="63">
        <v>28991400009501</v>
      </c>
    </row>
    <row r="124" spans="13:17" s="2" customFormat="1" x14ac:dyDescent="0.25">
      <c r="M124" s="62">
        <v>35460</v>
      </c>
      <c r="N124" s="62" t="s">
        <v>127</v>
      </c>
      <c r="O124" s="62"/>
      <c r="P124" s="62" t="str">
        <f t="shared" si="3"/>
        <v>35460  Staufenberg</v>
      </c>
      <c r="Q124" s="63">
        <v>28991400009505</v>
      </c>
    </row>
    <row r="125" spans="13:17" s="2" customFormat="1" x14ac:dyDescent="0.25">
      <c r="M125" s="62">
        <v>35463</v>
      </c>
      <c r="N125" s="62" t="s">
        <v>128</v>
      </c>
      <c r="O125" s="62"/>
      <c r="P125" s="62" t="str">
        <f t="shared" si="3"/>
        <v>35463  Fernwald</v>
      </c>
      <c r="Q125" s="63">
        <v>28991400009492</v>
      </c>
    </row>
    <row r="126" spans="13:17" s="2" customFormat="1" x14ac:dyDescent="0.25">
      <c r="M126" s="62">
        <v>35466</v>
      </c>
      <c r="N126" s="62" t="s">
        <v>129</v>
      </c>
      <c r="O126" s="62"/>
      <c r="P126" s="62" t="str">
        <f t="shared" si="3"/>
        <v xml:space="preserve">35466  Rabenau </v>
      </c>
      <c r="Q126" s="63">
        <v>28991400009503</v>
      </c>
    </row>
    <row r="127" spans="13:17" s="2" customFormat="1" x14ac:dyDescent="0.25">
      <c r="M127" s="62">
        <v>35469</v>
      </c>
      <c r="N127" s="62" t="s">
        <v>130</v>
      </c>
      <c r="O127" s="62"/>
      <c r="P127" s="62" t="str">
        <f t="shared" si="3"/>
        <v xml:space="preserve">35469  Allendorf (Lumda)  </v>
      </c>
      <c r="Q127" s="63">
        <v>28991400009489</v>
      </c>
    </row>
    <row r="128" spans="13:17" s="2" customFormat="1" x14ac:dyDescent="0.25">
      <c r="M128" s="62">
        <v>35510</v>
      </c>
      <c r="N128" s="62" t="s">
        <v>131</v>
      </c>
      <c r="O128" s="62"/>
      <c r="P128" s="62" t="str">
        <f t="shared" si="3"/>
        <v>35510  Butzbach</v>
      </c>
      <c r="Q128" s="63">
        <v>28991400009468</v>
      </c>
    </row>
    <row r="129" spans="13:17" s="2" customFormat="1" x14ac:dyDescent="0.25">
      <c r="M129" s="62">
        <v>35516</v>
      </c>
      <c r="N129" s="62" t="s">
        <v>132</v>
      </c>
      <c r="O129" s="62"/>
      <c r="P129" s="62" t="str">
        <f t="shared" si="3"/>
        <v>35516  Münzenberg</v>
      </c>
      <c r="Q129" s="63">
        <v>28991400009478</v>
      </c>
    </row>
    <row r="130" spans="13:17" s="2" customFormat="1" x14ac:dyDescent="0.25">
      <c r="M130" s="62">
        <v>35519</v>
      </c>
      <c r="N130" s="62" t="s">
        <v>133</v>
      </c>
      <c r="O130" s="62"/>
      <c r="P130" s="62" t="str">
        <f t="shared" si="3"/>
        <v>35519  Rockenberg</v>
      </c>
      <c r="Q130" s="63">
        <v>28991400009485</v>
      </c>
    </row>
    <row r="131" spans="13:17" s="2" customFormat="1" x14ac:dyDescent="0.25">
      <c r="M131" s="62">
        <v>35578</v>
      </c>
      <c r="N131" s="62" t="s">
        <v>134</v>
      </c>
      <c r="O131" s="62"/>
      <c r="P131" s="62" t="str">
        <f t="shared" si="3"/>
        <v>35578  Wetzlar</v>
      </c>
      <c r="Q131" s="63">
        <v>28991400009529</v>
      </c>
    </row>
    <row r="132" spans="13:17" s="2" customFormat="1" x14ac:dyDescent="0.25">
      <c r="M132" s="62">
        <v>35606</v>
      </c>
      <c r="N132" s="62" t="s">
        <v>135</v>
      </c>
      <c r="O132" s="62"/>
      <c r="P132" s="62" t="str">
        <f t="shared" si="3"/>
        <v>35606  Solms</v>
      </c>
      <c r="Q132" s="63">
        <v>28991400009527</v>
      </c>
    </row>
    <row r="133" spans="13:17" s="2" customFormat="1" x14ac:dyDescent="0.25">
      <c r="M133" s="62">
        <v>35614</v>
      </c>
      <c r="N133" s="62" t="s">
        <v>136</v>
      </c>
      <c r="O133" s="62"/>
      <c r="P133" s="62" t="str">
        <f t="shared" si="3"/>
        <v xml:space="preserve">35614  Aßlar </v>
      </c>
      <c r="Q133" s="63">
        <v>28991400009507</v>
      </c>
    </row>
    <row r="134" spans="13:17" s="2" customFormat="1" x14ac:dyDescent="0.25">
      <c r="M134" s="62">
        <v>35619</v>
      </c>
      <c r="N134" s="62" t="s">
        <v>137</v>
      </c>
      <c r="O134" s="62"/>
      <c r="P134" s="62" t="str">
        <f t="shared" si="3"/>
        <v>35619  Braunfels</v>
      </c>
      <c r="Q134" s="63">
        <v>28991400009509</v>
      </c>
    </row>
    <row r="135" spans="13:17" s="2" customFormat="1" x14ac:dyDescent="0.25">
      <c r="M135" s="62">
        <v>35625</v>
      </c>
      <c r="N135" s="62" t="s">
        <v>138</v>
      </c>
      <c r="O135" s="62"/>
      <c r="P135" s="62" t="str">
        <f t="shared" si="3"/>
        <v xml:space="preserve">35625  Hüttenberg </v>
      </c>
      <c r="Q135" s="63">
        <v>28991400009520</v>
      </c>
    </row>
    <row r="136" spans="13:17" s="2" customFormat="1" x14ac:dyDescent="0.25">
      <c r="M136" s="62">
        <v>35630</v>
      </c>
      <c r="N136" s="62" t="s">
        <v>139</v>
      </c>
      <c r="O136" s="62"/>
      <c r="P136" s="62" t="str">
        <f t="shared" si="3"/>
        <v>35630  Ehringshausen</v>
      </c>
      <c r="Q136" s="63">
        <v>28991400009514</v>
      </c>
    </row>
    <row r="137" spans="13:17" s="2" customFormat="1" x14ac:dyDescent="0.25">
      <c r="M137" s="62">
        <v>35633</v>
      </c>
      <c r="N137" s="62" t="s">
        <v>140</v>
      </c>
      <c r="O137" s="62"/>
      <c r="P137" s="62" t="str">
        <f t="shared" si="3"/>
        <v>35633  Lahnau</v>
      </c>
      <c r="Q137" s="63">
        <v>28991400009521</v>
      </c>
    </row>
    <row r="138" spans="13:17" s="2" customFormat="1" x14ac:dyDescent="0.25">
      <c r="M138" s="62">
        <v>35638</v>
      </c>
      <c r="N138" s="62" t="s">
        <v>141</v>
      </c>
      <c r="O138" s="62"/>
      <c r="P138" s="62" t="str">
        <f t="shared" ref="P138:P201" si="4">CONCATENATE(M138," ",N138)</f>
        <v xml:space="preserve">35638  Leun </v>
      </c>
      <c r="Q138" s="63">
        <v>28991400009522</v>
      </c>
    </row>
    <row r="139" spans="13:17" s="2" customFormat="1" x14ac:dyDescent="0.25">
      <c r="M139" s="62">
        <v>35641</v>
      </c>
      <c r="N139" s="62" t="s">
        <v>142</v>
      </c>
      <c r="O139" s="62"/>
      <c r="P139" s="62" t="str">
        <f t="shared" si="4"/>
        <v xml:space="preserve">35641  Schöffengrund </v>
      </c>
      <c r="Q139" s="63">
        <v>28991400009524</v>
      </c>
    </row>
    <row r="140" spans="13:17" s="2" customFormat="1" x14ac:dyDescent="0.25">
      <c r="M140" s="62">
        <v>35644</v>
      </c>
      <c r="N140" s="62" t="s">
        <v>143</v>
      </c>
      <c r="O140" s="62"/>
      <c r="P140" s="62" t="str">
        <f t="shared" si="4"/>
        <v xml:space="preserve">35644  Hohenahr </v>
      </c>
      <c r="Q140" s="63">
        <v>28991400009519</v>
      </c>
    </row>
    <row r="141" spans="13:17" s="2" customFormat="1" x14ac:dyDescent="0.25">
      <c r="M141" s="62">
        <v>35647</v>
      </c>
      <c r="N141" s="62" t="s">
        <v>144</v>
      </c>
      <c r="O141" s="62"/>
      <c r="P141" s="62" t="str">
        <f t="shared" si="4"/>
        <v xml:space="preserve">35647  Waldsolms </v>
      </c>
      <c r="Q141" s="63">
        <v>28991400009528</v>
      </c>
    </row>
    <row r="142" spans="13:17" s="2" customFormat="1" x14ac:dyDescent="0.25">
      <c r="M142" s="62">
        <v>35649</v>
      </c>
      <c r="N142" s="62" t="s">
        <v>145</v>
      </c>
      <c r="O142" s="62"/>
      <c r="P142" s="62" t="str">
        <f t="shared" si="4"/>
        <v xml:space="preserve">35649  Bischoffen </v>
      </c>
      <c r="Q142" s="63">
        <v>28991400009508</v>
      </c>
    </row>
    <row r="143" spans="13:17" s="2" customFormat="1" x14ac:dyDescent="0.25">
      <c r="M143" s="62">
        <v>35683</v>
      </c>
      <c r="N143" s="62" t="s">
        <v>146</v>
      </c>
      <c r="O143" s="62"/>
      <c r="P143" s="62" t="str">
        <f t="shared" si="4"/>
        <v>35683  Dillenburg</v>
      </c>
      <c r="Q143" s="63">
        <v>28991400009512</v>
      </c>
    </row>
    <row r="144" spans="13:17" s="2" customFormat="1" x14ac:dyDescent="0.25">
      <c r="M144" s="62">
        <v>35708</v>
      </c>
      <c r="N144" s="62" t="s">
        <v>147</v>
      </c>
      <c r="O144" s="62"/>
      <c r="P144" s="62" t="str">
        <f t="shared" si="4"/>
        <v>35708  Haiger</v>
      </c>
      <c r="Q144" s="63">
        <v>28991400009517</v>
      </c>
    </row>
    <row r="145" spans="13:17" s="2" customFormat="1" x14ac:dyDescent="0.25">
      <c r="M145" s="62">
        <v>35713</v>
      </c>
      <c r="N145" s="62" t="s">
        <v>148</v>
      </c>
      <c r="O145" s="62"/>
      <c r="P145" s="62" t="str">
        <f t="shared" si="4"/>
        <v xml:space="preserve">35713  Eschenburg </v>
      </c>
      <c r="Q145" s="63">
        <v>28991400009515</v>
      </c>
    </row>
    <row r="146" spans="13:17" s="2" customFormat="1" x14ac:dyDescent="0.25">
      <c r="M146" s="62">
        <v>35716</v>
      </c>
      <c r="N146" s="62" t="s">
        <v>149</v>
      </c>
      <c r="O146" s="62"/>
      <c r="P146" s="62" t="str">
        <f t="shared" si="4"/>
        <v xml:space="preserve">35716  Dietzhölztal </v>
      </c>
      <c r="Q146" s="63">
        <v>28991400009511</v>
      </c>
    </row>
    <row r="147" spans="13:17" s="2" customFormat="1" x14ac:dyDescent="0.25">
      <c r="M147" s="62">
        <v>35719</v>
      </c>
      <c r="N147" s="62" t="s">
        <v>150</v>
      </c>
      <c r="O147" s="62"/>
      <c r="P147" s="62" t="str">
        <f t="shared" si="4"/>
        <v xml:space="preserve">35719  Angelburg </v>
      </c>
      <c r="Q147" s="63">
        <v>28991400009550</v>
      </c>
    </row>
    <row r="148" spans="13:17" s="2" customFormat="1" x14ac:dyDescent="0.25">
      <c r="M148" s="62">
        <v>35745</v>
      </c>
      <c r="N148" s="62" t="s">
        <v>151</v>
      </c>
      <c r="O148" s="62"/>
      <c r="P148" s="62" t="str">
        <f t="shared" si="4"/>
        <v>35745  Herborn</v>
      </c>
      <c r="Q148" s="63">
        <v>28991400009518</v>
      </c>
    </row>
    <row r="149" spans="13:17" s="2" customFormat="1" x14ac:dyDescent="0.25">
      <c r="M149" s="62">
        <v>35753</v>
      </c>
      <c r="N149" s="62" t="s">
        <v>152</v>
      </c>
      <c r="O149" s="62"/>
      <c r="P149" s="62" t="str">
        <f t="shared" si="4"/>
        <v>35753  Greifenstein</v>
      </c>
      <c r="Q149" s="63">
        <v>28991400009516</v>
      </c>
    </row>
    <row r="150" spans="13:17" s="2" customFormat="1" x14ac:dyDescent="0.25">
      <c r="M150" s="62">
        <v>35756</v>
      </c>
      <c r="N150" s="62" t="s">
        <v>153</v>
      </c>
      <c r="O150" s="62"/>
      <c r="P150" s="62" t="str">
        <f t="shared" si="4"/>
        <v xml:space="preserve">35756  Mittenaar </v>
      </c>
      <c r="Q150" s="63">
        <v>28991400009523</v>
      </c>
    </row>
    <row r="151" spans="13:17" s="2" customFormat="1" x14ac:dyDescent="0.25">
      <c r="M151" s="62">
        <v>35759</v>
      </c>
      <c r="N151" s="62" t="s">
        <v>154</v>
      </c>
      <c r="O151" s="62"/>
      <c r="P151" s="62" t="str">
        <f t="shared" si="4"/>
        <v>35759  Driedorf</v>
      </c>
      <c r="Q151" s="63">
        <v>28991400009513</v>
      </c>
    </row>
    <row r="152" spans="13:17" s="2" customFormat="1" x14ac:dyDescent="0.25">
      <c r="M152" s="62">
        <v>35764</v>
      </c>
      <c r="N152" s="62" t="s">
        <v>155</v>
      </c>
      <c r="O152" s="62"/>
      <c r="P152" s="62" t="str">
        <f t="shared" si="4"/>
        <v>35764  Sinn</v>
      </c>
      <c r="Q152" s="63">
        <v>28991400009526</v>
      </c>
    </row>
    <row r="153" spans="13:17" s="2" customFormat="1" x14ac:dyDescent="0.25">
      <c r="M153" s="62">
        <v>35767</v>
      </c>
      <c r="N153" s="62" t="s">
        <v>156</v>
      </c>
      <c r="O153" s="62"/>
      <c r="P153" s="62" t="str">
        <f t="shared" si="4"/>
        <v>35767  Breitscheid</v>
      </c>
      <c r="Q153" s="63">
        <v>28991400009510</v>
      </c>
    </row>
    <row r="154" spans="13:17" s="2" customFormat="1" x14ac:dyDescent="0.25">
      <c r="M154" s="62">
        <v>35768</v>
      </c>
      <c r="N154" s="62" t="s">
        <v>157</v>
      </c>
      <c r="O154" s="62"/>
      <c r="P154" s="62" t="str">
        <f t="shared" si="4"/>
        <v xml:space="preserve">35768  Siegbach </v>
      </c>
      <c r="Q154" s="63">
        <v>28991400009525</v>
      </c>
    </row>
    <row r="155" spans="13:17" s="2" customFormat="1" x14ac:dyDescent="0.25">
      <c r="M155" s="62">
        <v>35781</v>
      </c>
      <c r="N155" s="62" t="s">
        <v>158</v>
      </c>
      <c r="O155" s="62"/>
      <c r="P155" s="62" t="str">
        <f t="shared" si="4"/>
        <v>35781  Weilburg</v>
      </c>
      <c r="Q155" s="63">
        <v>28991400009546</v>
      </c>
    </row>
    <row r="156" spans="13:17" s="2" customFormat="1" x14ac:dyDescent="0.25">
      <c r="M156" s="62">
        <v>35789</v>
      </c>
      <c r="N156" s="62" t="s">
        <v>159</v>
      </c>
      <c r="O156" s="62"/>
      <c r="P156" s="62" t="str">
        <f t="shared" si="4"/>
        <v>35789  Weilmünster</v>
      </c>
      <c r="Q156" s="63">
        <v>28991400009547</v>
      </c>
    </row>
    <row r="157" spans="13:17" s="2" customFormat="1" x14ac:dyDescent="0.25">
      <c r="M157" s="62">
        <v>35792</v>
      </c>
      <c r="N157" s="62" t="s">
        <v>160</v>
      </c>
      <c r="O157" s="62"/>
      <c r="P157" s="62" t="str">
        <f t="shared" si="4"/>
        <v xml:space="preserve">35792  Löhnberg </v>
      </c>
      <c r="Q157" s="63">
        <v>28991400009539</v>
      </c>
    </row>
    <row r="158" spans="13:17" s="2" customFormat="1" x14ac:dyDescent="0.25">
      <c r="M158" s="62">
        <v>35794</v>
      </c>
      <c r="N158" s="62" t="s">
        <v>161</v>
      </c>
      <c r="O158" s="62"/>
      <c r="P158" s="62" t="str">
        <f t="shared" si="4"/>
        <v xml:space="preserve">35794  Mengerskirchen  </v>
      </c>
      <c r="Q158" s="63">
        <v>28991400009540</v>
      </c>
    </row>
    <row r="159" spans="13:17" s="2" customFormat="1" x14ac:dyDescent="0.25">
      <c r="M159" s="62">
        <v>35796</v>
      </c>
      <c r="N159" s="62" t="s">
        <v>162</v>
      </c>
      <c r="O159" s="62"/>
      <c r="P159" s="62" t="str">
        <f t="shared" si="4"/>
        <v>35796  Weinbach</v>
      </c>
      <c r="Q159" s="63">
        <v>28991400009548</v>
      </c>
    </row>
    <row r="160" spans="13:17" s="2" customFormat="1" x14ac:dyDescent="0.25">
      <c r="M160" s="62">
        <v>35799</v>
      </c>
      <c r="N160" s="62" t="s">
        <v>163</v>
      </c>
      <c r="O160" s="62"/>
      <c r="P160" s="62" t="str">
        <f t="shared" si="4"/>
        <v>35799  Merenberg</v>
      </c>
      <c r="Q160" s="63">
        <v>28991400009541</v>
      </c>
    </row>
    <row r="161" spans="13:17" s="2" customFormat="1" x14ac:dyDescent="0.25">
      <c r="M161" s="62">
        <v>36037</v>
      </c>
      <c r="N161" s="62" t="s">
        <v>164</v>
      </c>
      <c r="O161" s="62"/>
      <c r="P161" s="62" t="str">
        <f t="shared" si="4"/>
        <v>36037  Fulda</v>
      </c>
      <c r="Q161" s="63">
        <v>28991400009598</v>
      </c>
    </row>
    <row r="162" spans="13:17" s="2" customFormat="1" x14ac:dyDescent="0.25">
      <c r="M162" s="62">
        <v>36088</v>
      </c>
      <c r="N162" s="62" t="s">
        <v>165</v>
      </c>
      <c r="O162" s="62"/>
      <c r="P162" s="62" t="str">
        <f t="shared" si="4"/>
        <v xml:space="preserve">36088  Hünfeld </v>
      </c>
      <c r="Q162" s="63">
        <v>28991400009604</v>
      </c>
    </row>
    <row r="163" spans="13:17" s="2" customFormat="1" x14ac:dyDescent="0.25">
      <c r="M163" s="62">
        <v>36093</v>
      </c>
      <c r="N163" s="62" t="s">
        <v>166</v>
      </c>
      <c r="O163" s="62"/>
      <c r="P163" s="62" t="str">
        <f t="shared" si="4"/>
        <v xml:space="preserve">36093  Künzell </v>
      </c>
      <c r="Q163" s="63">
        <v>28991400009606</v>
      </c>
    </row>
    <row r="164" spans="13:17" s="2" customFormat="1" x14ac:dyDescent="0.25">
      <c r="M164" s="62">
        <v>36100</v>
      </c>
      <c r="N164" s="62" t="s">
        <v>167</v>
      </c>
      <c r="O164" s="62"/>
      <c r="P164" s="62" t="str">
        <f t="shared" si="4"/>
        <v>36100  Petersberg</v>
      </c>
      <c r="Q164" s="63">
        <v>28991400009609</v>
      </c>
    </row>
    <row r="165" spans="13:17" s="2" customFormat="1" x14ac:dyDescent="0.25">
      <c r="M165" s="62">
        <v>36103</v>
      </c>
      <c r="N165" s="62" t="s">
        <v>168</v>
      </c>
      <c r="O165" s="62"/>
      <c r="P165" s="62" t="str">
        <f t="shared" si="4"/>
        <v>36103  Flieden</v>
      </c>
      <c r="Q165" s="63">
        <v>28991400009597</v>
      </c>
    </row>
    <row r="166" spans="13:17" s="2" customFormat="1" x14ac:dyDescent="0.25">
      <c r="M166" s="62">
        <v>36110</v>
      </c>
      <c r="N166" s="62" t="s">
        <v>169</v>
      </c>
      <c r="O166" s="62"/>
      <c r="P166" s="62" t="str">
        <f t="shared" si="4"/>
        <v>36110  Schlitz</v>
      </c>
      <c r="Q166" s="63">
        <v>28991400009585</v>
      </c>
    </row>
    <row r="167" spans="13:17" s="2" customFormat="1" x14ac:dyDescent="0.25">
      <c r="M167" s="62">
        <v>36115</v>
      </c>
      <c r="N167" s="62" t="s">
        <v>170</v>
      </c>
      <c r="O167" s="62" t="s">
        <v>171</v>
      </c>
      <c r="P167" s="62" t="str">
        <f t="shared" si="4"/>
        <v xml:space="preserve">36115  Ehrenberg </v>
      </c>
      <c r="Q167" s="63">
        <v>28991400009594</v>
      </c>
    </row>
    <row r="168" spans="13:17" s="2" customFormat="1" x14ac:dyDescent="0.25">
      <c r="M168" s="62">
        <v>36115</v>
      </c>
      <c r="N168" s="62" t="s">
        <v>171</v>
      </c>
      <c r="O168" s="62" t="s">
        <v>170</v>
      </c>
      <c r="P168" s="62" t="str">
        <f t="shared" si="4"/>
        <v>36115  Hilders</v>
      </c>
      <c r="Q168" s="63">
        <v>28991400009601</v>
      </c>
    </row>
    <row r="169" spans="13:17" s="2" customFormat="1" x14ac:dyDescent="0.25">
      <c r="M169" s="62">
        <v>36119</v>
      </c>
      <c r="N169" s="62" t="s">
        <v>172</v>
      </c>
      <c r="O169" s="62"/>
      <c r="P169" s="62" t="str">
        <f t="shared" si="4"/>
        <v>36119  Neuhof</v>
      </c>
      <c r="Q169" s="63">
        <v>28991400009607</v>
      </c>
    </row>
    <row r="170" spans="13:17" s="2" customFormat="1" x14ac:dyDescent="0.25">
      <c r="M170" s="62">
        <v>36124</v>
      </c>
      <c r="N170" s="62" t="s">
        <v>173</v>
      </c>
      <c r="O170" s="62"/>
      <c r="P170" s="62" t="str">
        <f t="shared" si="4"/>
        <v>36124  Eichenzell</v>
      </c>
      <c r="Q170" s="63">
        <v>28991400009595</v>
      </c>
    </row>
    <row r="171" spans="13:17" s="2" customFormat="1" x14ac:dyDescent="0.25">
      <c r="M171" s="62">
        <v>36129</v>
      </c>
      <c r="N171" s="62" t="s">
        <v>174</v>
      </c>
      <c r="O171" s="62"/>
      <c r="P171" s="62" t="str">
        <f t="shared" si="4"/>
        <v xml:space="preserve">36129  Gersfeld  </v>
      </c>
      <c r="Q171" s="63">
        <v>28991400009599</v>
      </c>
    </row>
    <row r="172" spans="13:17" s="2" customFormat="1" x14ac:dyDescent="0.25">
      <c r="M172" s="62">
        <v>36132</v>
      </c>
      <c r="N172" s="62" t="s">
        <v>175</v>
      </c>
      <c r="O172" s="62"/>
      <c r="P172" s="62" t="str">
        <f t="shared" si="4"/>
        <v xml:space="preserve">36132  Eiterfeld </v>
      </c>
      <c r="Q172" s="63">
        <v>28991400009596</v>
      </c>
    </row>
    <row r="173" spans="13:17" s="2" customFormat="1" x14ac:dyDescent="0.25">
      <c r="M173" s="62">
        <v>36137</v>
      </c>
      <c r="N173" s="62" t="s">
        <v>176</v>
      </c>
      <c r="O173" s="62"/>
      <c r="P173" s="62" t="str">
        <f t="shared" si="4"/>
        <v>36137  Großenlüder</v>
      </c>
      <c r="Q173" s="63">
        <v>28991400009600</v>
      </c>
    </row>
    <row r="174" spans="13:17" s="2" customFormat="1" x14ac:dyDescent="0.25">
      <c r="M174" s="62">
        <v>36142</v>
      </c>
      <c r="N174" s="62" t="s">
        <v>177</v>
      </c>
      <c r="O174" s="62"/>
      <c r="P174" s="62" t="str">
        <f t="shared" si="4"/>
        <v>36142  Tann</v>
      </c>
      <c r="Q174" s="63">
        <v>28991400009612</v>
      </c>
    </row>
    <row r="175" spans="13:17" s="2" customFormat="1" x14ac:dyDescent="0.25">
      <c r="M175" s="62">
        <v>36145</v>
      </c>
      <c r="N175" s="62" t="s">
        <v>178</v>
      </c>
      <c r="O175" s="62"/>
      <c r="P175" s="62" t="str">
        <f t="shared" si="4"/>
        <v>36145  Hofbieber</v>
      </c>
      <c r="Q175" s="63">
        <v>28991400009602</v>
      </c>
    </row>
    <row r="176" spans="13:17" s="2" customFormat="1" x14ac:dyDescent="0.25">
      <c r="M176" s="62">
        <v>36148</v>
      </c>
      <c r="N176" s="62" t="s">
        <v>179</v>
      </c>
      <c r="O176" s="62"/>
      <c r="P176" s="62" t="str">
        <f t="shared" si="4"/>
        <v xml:space="preserve">36148  Kalbach </v>
      </c>
      <c r="Q176" s="63">
        <v>28991400009605</v>
      </c>
    </row>
    <row r="177" spans="13:17" s="2" customFormat="1" x14ac:dyDescent="0.25">
      <c r="M177" s="62">
        <v>36151</v>
      </c>
      <c r="N177" s="62" t="s">
        <v>180</v>
      </c>
      <c r="O177" s="62"/>
      <c r="P177" s="62" t="str">
        <f t="shared" si="4"/>
        <v xml:space="preserve">36151  Burghaun </v>
      </c>
      <c r="Q177" s="63">
        <v>28991400009591</v>
      </c>
    </row>
    <row r="178" spans="13:17" s="2" customFormat="1" x14ac:dyDescent="0.25">
      <c r="M178" s="62">
        <v>36154</v>
      </c>
      <c r="N178" s="62" t="s">
        <v>181</v>
      </c>
      <c r="O178" s="62"/>
      <c r="P178" s="62" t="str">
        <f t="shared" si="4"/>
        <v xml:space="preserve">36154  Hosenfeld </v>
      </c>
      <c r="Q178" s="63">
        <v>28991400009603</v>
      </c>
    </row>
    <row r="179" spans="13:17" s="2" customFormat="1" x14ac:dyDescent="0.25">
      <c r="M179" s="62">
        <v>36157</v>
      </c>
      <c r="N179" s="62" t="s">
        <v>182</v>
      </c>
      <c r="O179" s="62"/>
      <c r="P179" s="62" t="str">
        <f t="shared" si="4"/>
        <v xml:space="preserve">36157  Ebersburg </v>
      </c>
      <c r="Q179" s="63">
        <v>28991400009593</v>
      </c>
    </row>
    <row r="180" spans="13:17" s="2" customFormat="1" x14ac:dyDescent="0.25">
      <c r="M180" s="62">
        <v>36160</v>
      </c>
      <c r="N180" s="62" t="s">
        <v>183</v>
      </c>
      <c r="O180" s="62"/>
      <c r="P180" s="62" t="str">
        <f t="shared" si="4"/>
        <v>36160  Dipperz</v>
      </c>
      <c r="Q180" s="63">
        <v>28991400009592</v>
      </c>
    </row>
    <row r="181" spans="13:17" s="2" customFormat="1" x14ac:dyDescent="0.25">
      <c r="M181" s="62">
        <v>36163</v>
      </c>
      <c r="N181" s="62" t="s">
        <v>184</v>
      </c>
      <c r="O181" s="62"/>
      <c r="P181" s="62" t="str">
        <f t="shared" si="4"/>
        <v>36163  Poppenhausen</v>
      </c>
      <c r="Q181" s="63">
        <v>28991400009610</v>
      </c>
    </row>
    <row r="182" spans="13:17" s="2" customFormat="1" x14ac:dyDescent="0.25">
      <c r="M182" s="62">
        <v>36166</v>
      </c>
      <c r="N182" s="62" t="s">
        <v>185</v>
      </c>
      <c r="O182" s="62"/>
      <c r="P182" s="62" t="str">
        <f t="shared" si="4"/>
        <v>36166  Haunetal</v>
      </c>
      <c r="Q182" s="63">
        <v>28991400009621</v>
      </c>
    </row>
    <row r="183" spans="13:17" s="2" customFormat="1" x14ac:dyDescent="0.25">
      <c r="M183" s="62">
        <v>36167</v>
      </c>
      <c r="N183" s="62" t="s">
        <v>186</v>
      </c>
      <c r="O183" s="62"/>
      <c r="P183" s="62" t="str">
        <f t="shared" si="4"/>
        <v xml:space="preserve">36167  Nüsttal </v>
      </c>
      <c r="Q183" s="63">
        <v>28991400009608</v>
      </c>
    </row>
    <row r="184" spans="13:17" s="2" customFormat="1" x14ac:dyDescent="0.25">
      <c r="M184" s="62">
        <v>36169</v>
      </c>
      <c r="N184" s="62" t="s">
        <v>187</v>
      </c>
      <c r="O184" s="62"/>
      <c r="P184" s="62" t="str">
        <f t="shared" si="4"/>
        <v xml:space="preserve">36169  Rasdorf </v>
      </c>
      <c r="Q184" s="63">
        <v>28991400009611</v>
      </c>
    </row>
    <row r="185" spans="13:17" s="2" customFormat="1" x14ac:dyDescent="0.25">
      <c r="M185" s="62">
        <v>36179</v>
      </c>
      <c r="N185" s="62" t="s">
        <v>188</v>
      </c>
      <c r="O185" s="62"/>
      <c r="P185" s="62" t="str">
        <f t="shared" si="4"/>
        <v>36179  Bebra</v>
      </c>
      <c r="Q185" s="63">
        <v>28991400009616</v>
      </c>
    </row>
    <row r="186" spans="13:17" s="2" customFormat="1" x14ac:dyDescent="0.25">
      <c r="M186" s="62">
        <v>36199</v>
      </c>
      <c r="N186" s="62" t="s">
        <v>189</v>
      </c>
      <c r="O186" s="62"/>
      <c r="P186" s="62" t="str">
        <f t="shared" si="4"/>
        <v>36199  Rotenburg</v>
      </c>
      <c r="Q186" s="63">
        <v>28991400009631</v>
      </c>
    </row>
    <row r="187" spans="13:17" s="2" customFormat="1" x14ac:dyDescent="0.25">
      <c r="M187" s="62">
        <v>36205</v>
      </c>
      <c r="N187" s="62" t="s">
        <v>190</v>
      </c>
      <c r="O187" s="62"/>
      <c r="P187" s="62" t="str">
        <f t="shared" si="4"/>
        <v xml:space="preserve">36205  Sontra </v>
      </c>
      <c r="Q187" s="63">
        <v>28991400009723</v>
      </c>
    </row>
    <row r="188" spans="13:17" s="2" customFormat="1" x14ac:dyDescent="0.25">
      <c r="M188" s="62">
        <v>36208</v>
      </c>
      <c r="N188" s="62" t="s">
        <v>191</v>
      </c>
      <c r="O188" s="62"/>
      <c r="P188" s="62" t="str">
        <f t="shared" si="4"/>
        <v>36208  Wildeck</v>
      </c>
      <c r="Q188" s="63">
        <v>28991400009633</v>
      </c>
    </row>
    <row r="189" spans="13:17" s="2" customFormat="1" x14ac:dyDescent="0.25">
      <c r="M189" s="62">
        <v>36211</v>
      </c>
      <c r="N189" s="62" t="s">
        <v>192</v>
      </c>
      <c r="O189" s="62"/>
      <c r="P189" s="62" t="str">
        <f t="shared" si="4"/>
        <v xml:space="preserve">36211  Alheim </v>
      </c>
      <c r="Q189" s="63">
        <v>28991400009614</v>
      </c>
    </row>
    <row r="190" spans="13:17" s="2" customFormat="1" x14ac:dyDescent="0.25">
      <c r="M190" s="62">
        <v>36214</v>
      </c>
      <c r="N190" s="62" t="s">
        <v>193</v>
      </c>
      <c r="O190" s="62"/>
      <c r="P190" s="62" t="str">
        <f t="shared" si="4"/>
        <v xml:space="preserve">36214  Nentershausen </v>
      </c>
      <c r="Q190" s="63">
        <v>28991400009626</v>
      </c>
    </row>
    <row r="191" spans="13:17" s="2" customFormat="1" x14ac:dyDescent="0.25">
      <c r="M191" s="62">
        <v>36217</v>
      </c>
      <c r="N191" s="62" t="s">
        <v>194</v>
      </c>
      <c r="O191" s="62"/>
      <c r="P191" s="62" t="str">
        <f t="shared" si="4"/>
        <v xml:space="preserve">36217  Ronshausen </v>
      </c>
      <c r="Q191" s="63">
        <v>28991400009630</v>
      </c>
    </row>
    <row r="192" spans="13:17" s="2" customFormat="1" x14ac:dyDescent="0.25">
      <c r="M192" s="62">
        <v>36219</v>
      </c>
      <c r="N192" s="62" t="s">
        <v>195</v>
      </c>
      <c r="O192" s="62"/>
      <c r="P192" s="62" t="str">
        <f t="shared" si="4"/>
        <v xml:space="preserve">36219  Cornberg </v>
      </c>
      <c r="Q192" s="63">
        <v>28991400009618</v>
      </c>
    </row>
    <row r="193" spans="13:17" s="2" customFormat="1" x14ac:dyDescent="0.25">
      <c r="M193" s="62">
        <v>36251</v>
      </c>
      <c r="N193" s="62" t="s">
        <v>196</v>
      </c>
      <c r="O193" s="62" t="s">
        <v>197</v>
      </c>
      <c r="P193" s="62" t="str">
        <f t="shared" si="4"/>
        <v>36251  Bad Hersfeld</v>
      </c>
      <c r="Q193" s="63">
        <v>28991400009615</v>
      </c>
    </row>
    <row r="194" spans="13:17" s="2" customFormat="1" x14ac:dyDescent="0.25">
      <c r="M194" s="62">
        <v>36251</v>
      </c>
      <c r="N194" s="62" t="s">
        <v>197</v>
      </c>
      <c r="O194" s="62" t="s">
        <v>196</v>
      </c>
      <c r="P194" s="62" t="str">
        <f t="shared" si="4"/>
        <v xml:space="preserve">36251  Ludwigsau </v>
      </c>
      <c r="Q194" s="63">
        <v>28991400009625</v>
      </c>
    </row>
    <row r="195" spans="13:17" s="2" customFormat="1" x14ac:dyDescent="0.25">
      <c r="M195" s="62">
        <v>36266</v>
      </c>
      <c r="N195" s="62" t="s">
        <v>198</v>
      </c>
      <c r="O195" s="62"/>
      <c r="P195" s="62" t="str">
        <f t="shared" si="4"/>
        <v>36266  Heringen</v>
      </c>
      <c r="Q195" s="63">
        <v>28991400009622</v>
      </c>
    </row>
    <row r="196" spans="13:17" s="2" customFormat="1" x14ac:dyDescent="0.25">
      <c r="M196" s="62">
        <v>36269</v>
      </c>
      <c r="N196" s="62" t="s">
        <v>199</v>
      </c>
      <c r="O196" s="62"/>
      <c r="P196" s="62" t="str">
        <f t="shared" si="4"/>
        <v xml:space="preserve">36269  Philippsthal </v>
      </c>
      <c r="Q196" s="63">
        <v>28991400009629</v>
      </c>
    </row>
    <row r="197" spans="13:17" s="2" customFormat="1" x14ac:dyDescent="0.25">
      <c r="M197" s="62">
        <v>36272</v>
      </c>
      <c r="N197" s="62" t="s">
        <v>200</v>
      </c>
      <c r="O197" s="62"/>
      <c r="P197" s="62" t="str">
        <f t="shared" si="4"/>
        <v xml:space="preserve">36272  Niederaula </v>
      </c>
      <c r="Q197" s="63">
        <v>28991400009628</v>
      </c>
    </row>
    <row r="198" spans="13:17" s="2" customFormat="1" x14ac:dyDescent="0.25">
      <c r="M198" s="62">
        <v>36275</v>
      </c>
      <c r="N198" s="62" t="s">
        <v>201</v>
      </c>
      <c r="O198" s="62"/>
      <c r="P198" s="62" t="str">
        <f t="shared" si="4"/>
        <v xml:space="preserve">36275  Kirchheim </v>
      </c>
      <c r="Q198" s="63">
        <v>28991400009624</v>
      </c>
    </row>
    <row r="199" spans="13:17" s="2" customFormat="1" x14ac:dyDescent="0.25">
      <c r="M199" s="62">
        <v>36277</v>
      </c>
      <c r="N199" s="62" t="s">
        <v>202</v>
      </c>
      <c r="O199" s="62"/>
      <c r="P199" s="62" t="str">
        <f t="shared" si="4"/>
        <v xml:space="preserve">36277  Schenklengsfeld </v>
      </c>
      <c r="Q199" s="63">
        <v>28991400009632</v>
      </c>
    </row>
    <row r="200" spans="13:17" s="2" customFormat="1" x14ac:dyDescent="0.25">
      <c r="M200" s="62">
        <v>36280</v>
      </c>
      <c r="N200" s="62" t="s">
        <v>203</v>
      </c>
      <c r="O200" s="62"/>
      <c r="P200" s="62" t="str">
        <f t="shared" si="4"/>
        <v xml:space="preserve">36280  Oberaula </v>
      </c>
      <c r="Q200" s="63">
        <v>28991400009681</v>
      </c>
    </row>
    <row r="201" spans="13:17" s="2" customFormat="1" x14ac:dyDescent="0.25">
      <c r="M201" s="62">
        <v>36282</v>
      </c>
      <c r="N201" s="62" t="s">
        <v>204</v>
      </c>
      <c r="O201" s="62"/>
      <c r="P201" s="62" t="str">
        <f t="shared" si="4"/>
        <v xml:space="preserve">36282  Hauneck </v>
      </c>
      <c r="Q201" s="63">
        <v>28991400009620</v>
      </c>
    </row>
    <row r="202" spans="13:17" s="2" customFormat="1" x14ac:dyDescent="0.25">
      <c r="M202" s="62">
        <v>36284</v>
      </c>
      <c r="N202" s="62" t="s">
        <v>205</v>
      </c>
      <c r="O202" s="62"/>
      <c r="P202" s="62" t="str">
        <f t="shared" ref="P202:P265" si="5">CONCATENATE(M202," ",N202)</f>
        <v xml:space="preserve">36284  Hohenroda </v>
      </c>
      <c r="Q202" s="63">
        <v>28991400009623</v>
      </c>
    </row>
    <row r="203" spans="13:17" s="2" customFormat="1" x14ac:dyDescent="0.25">
      <c r="M203" s="62">
        <v>36286</v>
      </c>
      <c r="N203" s="62" t="s">
        <v>206</v>
      </c>
      <c r="O203" s="62"/>
      <c r="P203" s="62" t="str">
        <f t="shared" si="5"/>
        <v xml:space="preserve">36286  Neuenstein </v>
      </c>
      <c r="Q203" s="63">
        <v>28991400009627</v>
      </c>
    </row>
    <row r="204" spans="13:17" s="2" customFormat="1" x14ac:dyDescent="0.25">
      <c r="M204" s="62">
        <v>36287</v>
      </c>
      <c r="N204" s="62" t="s">
        <v>207</v>
      </c>
      <c r="O204" s="62"/>
      <c r="P204" s="62" t="str">
        <f t="shared" si="5"/>
        <v>36287  Breitenbach</v>
      </c>
      <c r="Q204" s="63">
        <v>28991400009617</v>
      </c>
    </row>
    <row r="205" spans="13:17" s="2" customFormat="1" x14ac:dyDescent="0.25">
      <c r="M205" s="62">
        <v>36289</v>
      </c>
      <c r="N205" s="62" t="s">
        <v>208</v>
      </c>
      <c r="O205" s="62"/>
      <c r="P205" s="62" t="str">
        <f t="shared" si="5"/>
        <v>36289  Friedewald</v>
      </c>
      <c r="Q205" s="63">
        <v>28991400009619</v>
      </c>
    </row>
    <row r="206" spans="13:17" s="2" customFormat="1" x14ac:dyDescent="0.25">
      <c r="M206" s="62">
        <v>36304</v>
      </c>
      <c r="N206" s="62" t="s">
        <v>209</v>
      </c>
      <c r="O206" s="62"/>
      <c r="P206" s="62" t="str">
        <f t="shared" si="5"/>
        <v>36304  Alsfeld</v>
      </c>
      <c r="Q206" s="63">
        <v>28991400009571</v>
      </c>
    </row>
    <row r="207" spans="13:17" s="2" customFormat="1" x14ac:dyDescent="0.25">
      <c r="M207" s="62">
        <v>36318</v>
      </c>
      <c r="N207" s="62" t="s">
        <v>210</v>
      </c>
      <c r="O207" s="62"/>
      <c r="P207" s="62" t="str">
        <f t="shared" si="5"/>
        <v xml:space="preserve">36318  Schwalmtal </v>
      </c>
      <c r="Q207" s="63">
        <v>28991400009587</v>
      </c>
    </row>
    <row r="208" spans="13:17" s="2" customFormat="1" x14ac:dyDescent="0.25">
      <c r="M208" s="62">
        <v>36320</v>
      </c>
      <c r="N208" s="62" t="s">
        <v>211</v>
      </c>
      <c r="O208" s="62"/>
      <c r="P208" s="62" t="str">
        <f t="shared" si="5"/>
        <v>36320  Kirtorf</v>
      </c>
      <c r="Q208" s="63">
        <v>28991400009580</v>
      </c>
    </row>
    <row r="209" spans="13:17" s="2" customFormat="1" x14ac:dyDescent="0.25">
      <c r="M209" s="62">
        <v>36323</v>
      </c>
      <c r="N209" s="62" t="s">
        <v>479</v>
      </c>
      <c r="O209" s="62"/>
      <c r="P209" s="62" t="str">
        <f t="shared" si="5"/>
        <v>36323  Grebenau</v>
      </c>
      <c r="Q209" s="63">
        <v>28991400009576</v>
      </c>
    </row>
    <row r="210" spans="13:17" s="2" customFormat="1" x14ac:dyDescent="0.25">
      <c r="M210" s="62">
        <v>36325</v>
      </c>
      <c r="N210" s="62" t="s">
        <v>212</v>
      </c>
      <c r="O210" s="62"/>
      <c r="P210" s="62" t="str">
        <f t="shared" si="5"/>
        <v>36325  Feldatal</v>
      </c>
      <c r="Q210" s="63">
        <v>28991400009573</v>
      </c>
    </row>
    <row r="211" spans="13:17" s="2" customFormat="1" x14ac:dyDescent="0.25">
      <c r="M211" s="62">
        <v>36326</v>
      </c>
      <c r="N211" s="62" t="s">
        <v>213</v>
      </c>
      <c r="O211" s="62"/>
      <c r="P211" s="62" t="str">
        <f t="shared" si="5"/>
        <v xml:space="preserve">36326  Antrifttal-Ruhlkirchen  </v>
      </c>
      <c r="Q211" s="63">
        <v>28991400009572</v>
      </c>
    </row>
    <row r="212" spans="13:17" s="2" customFormat="1" x14ac:dyDescent="0.25">
      <c r="M212" s="62">
        <v>36329</v>
      </c>
      <c r="N212" s="62" t="s">
        <v>214</v>
      </c>
      <c r="O212" s="62"/>
      <c r="P212" s="62" t="str">
        <f t="shared" si="5"/>
        <v xml:space="preserve">36329  Romrod </v>
      </c>
      <c r="Q212" s="63">
        <v>28991400009584</v>
      </c>
    </row>
    <row r="213" spans="13:17" s="2" customFormat="1" x14ac:dyDescent="0.25">
      <c r="M213" s="62">
        <v>36341</v>
      </c>
      <c r="N213" s="62" t="s">
        <v>215</v>
      </c>
      <c r="O213" s="62"/>
      <c r="P213" s="62" t="str">
        <f t="shared" si="5"/>
        <v xml:space="preserve">36341  Lauterbach </v>
      </c>
      <c r="Q213" s="63">
        <v>28991400009581</v>
      </c>
    </row>
    <row r="214" spans="13:17" s="2" customFormat="1" x14ac:dyDescent="0.25">
      <c r="M214" s="62">
        <v>36355</v>
      </c>
      <c r="N214" s="62" t="s">
        <v>216</v>
      </c>
      <c r="O214" s="62"/>
      <c r="P214" s="62" t="str">
        <f t="shared" si="5"/>
        <v>36355  Grebenhain</v>
      </c>
      <c r="Q214" s="63">
        <v>28991400009577</v>
      </c>
    </row>
    <row r="215" spans="13:17" s="2" customFormat="1" x14ac:dyDescent="0.25">
      <c r="M215" s="62">
        <v>36358</v>
      </c>
      <c r="N215" s="62" t="s">
        <v>217</v>
      </c>
      <c r="O215" s="62"/>
      <c r="P215" s="62" t="str">
        <f t="shared" si="5"/>
        <v xml:space="preserve">36358  Herbstein </v>
      </c>
      <c r="Q215" s="63">
        <v>28991400009578</v>
      </c>
    </row>
    <row r="216" spans="13:17" s="2" customFormat="1" x14ac:dyDescent="0.25">
      <c r="M216" s="62">
        <v>36364</v>
      </c>
      <c r="N216" s="62" t="s">
        <v>218</v>
      </c>
      <c r="O216" s="62"/>
      <c r="P216" s="62" t="str">
        <f t="shared" si="5"/>
        <v>36364  Bad Salzschlirf</v>
      </c>
      <c r="Q216" s="63">
        <v>28991400009590</v>
      </c>
    </row>
    <row r="217" spans="13:17" s="2" customFormat="1" x14ac:dyDescent="0.25">
      <c r="M217" s="62">
        <v>36367</v>
      </c>
      <c r="N217" s="62" t="s">
        <v>219</v>
      </c>
      <c r="O217" s="62"/>
      <c r="P217" s="62" t="str">
        <f t="shared" si="5"/>
        <v>36367  Wartenberg</v>
      </c>
      <c r="Q217" s="63">
        <v>28991400009589</v>
      </c>
    </row>
    <row r="218" spans="13:17" s="2" customFormat="1" x14ac:dyDescent="0.25">
      <c r="M218" s="62">
        <v>36369</v>
      </c>
      <c r="N218" s="62" t="s">
        <v>220</v>
      </c>
      <c r="O218" s="62"/>
      <c r="P218" s="62" t="str">
        <f t="shared" si="5"/>
        <v xml:space="preserve">36369  Lautertal </v>
      </c>
      <c r="Q218" s="63">
        <v>28991400009582</v>
      </c>
    </row>
    <row r="219" spans="13:17" s="2" customFormat="1" x14ac:dyDescent="0.25">
      <c r="M219" s="62">
        <v>36381</v>
      </c>
      <c r="N219" s="62" t="s">
        <v>221</v>
      </c>
      <c r="O219" s="62"/>
      <c r="P219" s="62" t="str">
        <f t="shared" si="5"/>
        <v xml:space="preserve">36381  Schlüchtern </v>
      </c>
      <c r="Q219" s="63">
        <v>28991400009401</v>
      </c>
    </row>
    <row r="220" spans="13:17" s="2" customFormat="1" x14ac:dyDescent="0.25">
      <c r="M220" s="62">
        <v>36391</v>
      </c>
      <c r="N220" s="62" t="s">
        <v>222</v>
      </c>
      <c r="O220" s="62"/>
      <c r="P220" s="62" t="str">
        <f t="shared" si="5"/>
        <v>36391  Sinntal</v>
      </c>
      <c r="Q220" s="63">
        <v>28991400009403</v>
      </c>
    </row>
    <row r="221" spans="13:17" s="2" customFormat="1" x14ac:dyDescent="0.25">
      <c r="M221" s="62">
        <v>36396</v>
      </c>
      <c r="N221" s="62" t="s">
        <v>223</v>
      </c>
      <c r="O221" s="62"/>
      <c r="P221" s="62" t="str">
        <f t="shared" si="5"/>
        <v>36396  Steinau</v>
      </c>
      <c r="Q221" s="63">
        <v>28991400009404</v>
      </c>
    </row>
    <row r="222" spans="13:17" s="2" customFormat="1" x14ac:dyDescent="0.25">
      <c r="M222" s="62">
        <v>36399</v>
      </c>
      <c r="N222" s="62" t="s">
        <v>224</v>
      </c>
      <c r="O222" s="62"/>
      <c r="P222" s="62" t="str">
        <f t="shared" si="5"/>
        <v>36399  Freiensteinau</v>
      </c>
      <c r="Q222" s="63">
        <v>28991400009574</v>
      </c>
    </row>
    <row r="223" spans="13:17" s="2" customFormat="1" x14ac:dyDescent="0.25">
      <c r="M223" s="62">
        <v>37213</v>
      </c>
      <c r="N223" s="62" t="s">
        <v>225</v>
      </c>
      <c r="O223" s="62"/>
      <c r="P223" s="62" t="str">
        <f t="shared" si="5"/>
        <v>37213  Witzenhausen</v>
      </c>
      <c r="Q223" s="63">
        <v>28991400009728</v>
      </c>
    </row>
    <row r="224" spans="13:17" s="2" customFormat="1" x14ac:dyDescent="0.25">
      <c r="M224" s="62">
        <v>37235</v>
      </c>
      <c r="N224" s="62" t="s">
        <v>226</v>
      </c>
      <c r="O224" s="62"/>
      <c r="P224" s="62" t="str">
        <f t="shared" si="5"/>
        <v>37235  Hessisch Lichtenau</v>
      </c>
      <c r="Q224" s="63">
        <v>28991400009718</v>
      </c>
    </row>
    <row r="225" spans="13:17" s="2" customFormat="1" x14ac:dyDescent="0.25">
      <c r="M225" s="62">
        <v>37242</v>
      </c>
      <c r="N225" s="62" t="s">
        <v>227</v>
      </c>
      <c r="O225" s="62"/>
      <c r="P225" s="62" t="str">
        <f t="shared" si="5"/>
        <v xml:space="preserve">37242  Bad Sooden-Allendorf </v>
      </c>
      <c r="Q225" s="63">
        <v>28991400009713</v>
      </c>
    </row>
    <row r="226" spans="13:17" s="2" customFormat="1" x14ac:dyDescent="0.25">
      <c r="M226" s="62">
        <v>37247</v>
      </c>
      <c r="N226" s="62" t="s">
        <v>228</v>
      </c>
      <c r="O226" s="62"/>
      <c r="P226" s="62" t="str">
        <f t="shared" si="5"/>
        <v>37247  Großalmerode</v>
      </c>
      <c r="Q226" s="63">
        <v>28991400009716</v>
      </c>
    </row>
    <row r="227" spans="13:17" s="2" customFormat="1" x14ac:dyDescent="0.25">
      <c r="M227" s="62">
        <v>37249</v>
      </c>
      <c r="N227" s="62" t="s">
        <v>229</v>
      </c>
      <c r="O227" s="62"/>
      <c r="P227" s="62" t="str">
        <f t="shared" si="5"/>
        <v xml:space="preserve">37249  Neu-Eichenberg </v>
      </c>
      <c r="Q227" s="63">
        <v>28991400009721</v>
      </c>
    </row>
    <row r="228" spans="13:17" s="2" customFormat="1" x14ac:dyDescent="0.25">
      <c r="M228" s="62">
        <v>37269</v>
      </c>
      <c r="N228" s="62" t="s">
        <v>230</v>
      </c>
      <c r="O228" s="62"/>
      <c r="P228" s="62" t="str">
        <f t="shared" si="5"/>
        <v>37269  Eschwege</v>
      </c>
      <c r="Q228" s="63">
        <v>28991400009715</v>
      </c>
    </row>
    <row r="229" spans="13:17" s="2" customFormat="1" x14ac:dyDescent="0.25">
      <c r="M229" s="62">
        <v>37276</v>
      </c>
      <c r="N229" s="62" t="s">
        <v>231</v>
      </c>
      <c r="O229" s="62"/>
      <c r="P229" s="62" t="str">
        <f t="shared" si="5"/>
        <v xml:space="preserve">37276  Meinhard  </v>
      </c>
      <c r="Q229" s="63">
        <v>28991400009719</v>
      </c>
    </row>
    <row r="230" spans="13:17" s="2" customFormat="1" x14ac:dyDescent="0.25">
      <c r="M230" s="62">
        <v>37281</v>
      </c>
      <c r="N230" s="62" t="s">
        <v>232</v>
      </c>
      <c r="O230" s="62"/>
      <c r="P230" s="62" t="str">
        <f t="shared" si="5"/>
        <v>37281  Wanfried</v>
      </c>
      <c r="Q230" s="63">
        <v>28991400009725</v>
      </c>
    </row>
    <row r="231" spans="13:17" s="2" customFormat="1" x14ac:dyDescent="0.25">
      <c r="M231" s="62">
        <v>37284</v>
      </c>
      <c r="N231" s="62" t="s">
        <v>233</v>
      </c>
      <c r="O231" s="62"/>
      <c r="P231" s="62" t="str">
        <f t="shared" si="5"/>
        <v xml:space="preserve">37284  Waldkappel </v>
      </c>
      <c r="Q231" s="63">
        <v>28991400009724</v>
      </c>
    </row>
    <row r="232" spans="13:17" s="2" customFormat="1" x14ac:dyDescent="0.25">
      <c r="M232" s="62">
        <v>37287</v>
      </c>
      <c r="N232" s="62" t="s">
        <v>234</v>
      </c>
      <c r="O232" s="62"/>
      <c r="P232" s="62" t="str">
        <f t="shared" si="5"/>
        <v>37287  Wehretal</v>
      </c>
      <c r="Q232" s="63">
        <v>28991400009726</v>
      </c>
    </row>
    <row r="233" spans="13:17" s="2" customFormat="1" x14ac:dyDescent="0.25">
      <c r="M233" s="62">
        <v>37290</v>
      </c>
      <c r="N233" s="62" t="s">
        <v>235</v>
      </c>
      <c r="O233" s="62"/>
      <c r="P233" s="62" t="str">
        <f t="shared" si="5"/>
        <v xml:space="preserve">37290  Meißner  </v>
      </c>
      <c r="Q233" s="63">
        <v>28991400009720</v>
      </c>
    </row>
    <row r="234" spans="13:17" s="2" customFormat="1" x14ac:dyDescent="0.25">
      <c r="M234" s="62">
        <v>37293</v>
      </c>
      <c r="N234" s="62" t="s">
        <v>236</v>
      </c>
      <c r="O234" s="62"/>
      <c r="P234" s="62" t="str">
        <f t="shared" si="5"/>
        <v>37293  Herleshausen</v>
      </c>
      <c r="Q234" s="63">
        <v>28991400009717</v>
      </c>
    </row>
    <row r="235" spans="13:17" s="2" customFormat="1" x14ac:dyDescent="0.25">
      <c r="M235" s="62">
        <v>37296</v>
      </c>
      <c r="N235" s="62" t="s">
        <v>237</v>
      </c>
      <c r="O235" s="62"/>
      <c r="P235" s="62" t="str">
        <f t="shared" si="5"/>
        <v>37296  Ringgau</v>
      </c>
      <c r="Q235" s="63">
        <v>28991400009722</v>
      </c>
    </row>
    <row r="236" spans="13:17" s="2" customFormat="1" x14ac:dyDescent="0.25">
      <c r="M236" s="62">
        <v>37297</v>
      </c>
      <c r="N236" s="62" t="s">
        <v>430</v>
      </c>
      <c r="O236" s="62"/>
      <c r="P236" s="62" t="str">
        <f t="shared" si="5"/>
        <v xml:space="preserve">37297  Berkatal </v>
      </c>
      <c r="Q236" s="63">
        <v>28991400009714</v>
      </c>
    </row>
    <row r="237" spans="13:17" s="2" customFormat="1" x14ac:dyDescent="0.25">
      <c r="M237" s="62">
        <v>37299</v>
      </c>
      <c r="N237" s="62" t="s">
        <v>238</v>
      </c>
      <c r="O237" s="62"/>
      <c r="P237" s="62" t="str">
        <f t="shared" si="5"/>
        <v xml:space="preserve">37299  Weißenborn </v>
      </c>
      <c r="Q237" s="63">
        <v>28991400009727</v>
      </c>
    </row>
    <row r="238" spans="13:17" s="2" customFormat="1" x14ac:dyDescent="0.25">
      <c r="M238" s="62">
        <v>59969</v>
      </c>
      <c r="N238" s="62" t="s">
        <v>239</v>
      </c>
      <c r="O238" s="62"/>
      <c r="P238" s="62" t="str">
        <f t="shared" si="5"/>
        <v xml:space="preserve">59969  Bromskirchen </v>
      </c>
      <c r="Q238" s="63">
        <v>28991400009694</v>
      </c>
    </row>
    <row r="239" spans="13:17" s="2" customFormat="1" x14ac:dyDescent="0.25">
      <c r="M239" s="62">
        <v>60326</v>
      </c>
      <c r="N239" s="62" t="s">
        <v>240</v>
      </c>
      <c r="O239" s="62"/>
      <c r="P239" s="62" t="str">
        <f t="shared" si="5"/>
        <v>60326  Frankfurt am Main</v>
      </c>
      <c r="Q239" s="63">
        <v>28991400009302</v>
      </c>
    </row>
    <row r="240" spans="13:17" s="2" customFormat="1" x14ac:dyDescent="0.25">
      <c r="M240" s="62">
        <v>61118</v>
      </c>
      <c r="N240" s="62" t="s">
        <v>241</v>
      </c>
      <c r="O240" s="62"/>
      <c r="P240" s="62" t="str">
        <f t="shared" si="5"/>
        <v>61118  Bad Vilbel</v>
      </c>
      <c r="Q240" s="63">
        <v>28991400009466</v>
      </c>
    </row>
    <row r="241" spans="13:17" s="2" customFormat="1" x14ac:dyDescent="0.25">
      <c r="M241" s="62">
        <v>61130</v>
      </c>
      <c r="N241" s="62" t="s">
        <v>242</v>
      </c>
      <c r="O241" s="62"/>
      <c r="P241" s="62" t="str">
        <f t="shared" si="5"/>
        <v xml:space="preserve">61130  Nidderau </v>
      </c>
      <c r="Q241" s="63">
        <v>28991400009397</v>
      </c>
    </row>
    <row r="242" spans="13:17" s="2" customFormat="1" x14ac:dyDescent="0.25">
      <c r="M242" s="62">
        <v>61137</v>
      </c>
      <c r="N242" s="62" t="s">
        <v>243</v>
      </c>
      <c r="O242" s="62"/>
      <c r="P242" s="62" t="str">
        <f t="shared" si="5"/>
        <v>61137  Schöneck</v>
      </c>
      <c r="Q242" s="63">
        <v>28991400009402</v>
      </c>
    </row>
    <row r="243" spans="13:17" s="2" customFormat="1" x14ac:dyDescent="0.25">
      <c r="M243" s="62">
        <v>61138</v>
      </c>
      <c r="N243" s="62" t="s">
        <v>244</v>
      </c>
      <c r="O243" s="62"/>
      <c r="P243" s="62" t="str">
        <f t="shared" si="5"/>
        <v xml:space="preserve">61138  Niederdorfelden </v>
      </c>
      <c r="Q243" s="63">
        <v>28991400009398</v>
      </c>
    </row>
    <row r="244" spans="13:17" s="2" customFormat="1" x14ac:dyDescent="0.25">
      <c r="M244" s="62">
        <v>61169</v>
      </c>
      <c r="N244" s="62" t="s">
        <v>245</v>
      </c>
      <c r="O244" s="62"/>
      <c r="P244" s="62" t="str">
        <f t="shared" si="5"/>
        <v>61169  Friedberg</v>
      </c>
      <c r="Q244" s="63">
        <v>28991400009471</v>
      </c>
    </row>
    <row r="245" spans="13:17" s="2" customFormat="1" x14ac:dyDescent="0.25">
      <c r="M245" s="62">
        <v>61184</v>
      </c>
      <c r="N245" s="62" t="s">
        <v>246</v>
      </c>
      <c r="O245" s="62"/>
      <c r="P245" s="62" t="str">
        <f t="shared" si="5"/>
        <v>61184  Karben</v>
      </c>
      <c r="Q245" s="63">
        <v>28991400009475</v>
      </c>
    </row>
    <row r="246" spans="13:17" s="2" customFormat="1" x14ac:dyDescent="0.25">
      <c r="M246" s="62">
        <v>61191</v>
      </c>
      <c r="N246" s="62" t="s">
        <v>247</v>
      </c>
      <c r="O246" s="62"/>
      <c r="P246" s="62" t="str">
        <f t="shared" si="5"/>
        <v>61191  Rosbach</v>
      </c>
      <c r="Q246" s="63">
        <v>28991400009486</v>
      </c>
    </row>
    <row r="247" spans="13:17" s="2" customFormat="1" x14ac:dyDescent="0.25">
      <c r="M247" s="62">
        <v>61194</v>
      </c>
      <c r="N247" s="62" t="s">
        <v>248</v>
      </c>
      <c r="O247" s="62"/>
      <c r="P247" s="62" t="str">
        <f t="shared" si="5"/>
        <v>61194  Niddatal</v>
      </c>
      <c r="Q247" s="63">
        <v>28991400009480</v>
      </c>
    </row>
    <row r="248" spans="13:17" s="2" customFormat="1" x14ac:dyDescent="0.25">
      <c r="M248" s="62">
        <v>61197</v>
      </c>
      <c r="N248" s="62" t="s">
        <v>249</v>
      </c>
      <c r="O248" s="62"/>
      <c r="P248" s="62" t="str">
        <f t="shared" si="5"/>
        <v xml:space="preserve">61197  Florstadt </v>
      </c>
      <c r="Q248" s="63">
        <v>28991400009470</v>
      </c>
    </row>
    <row r="249" spans="13:17" s="2" customFormat="1" x14ac:dyDescent="0.25">
      <c r="M249" s="62">
        <v>61200</v>
      </c>
      <c r="N249" s="62" t="s">
        <v>250</v>
      </c>
      <c r="O249" s="62"/>
      <c r="P249" s="62" t="str">
        <f t="shared" si="5"/>
        <v>61200  Wölfersheim</v>
      </c>
      <c r="Q249" s="63">
        <v>28991400009487</v>
      </c>
    </row>
    <row r="250" spans="13:17" s="2" customFormat="1" x14ac:dyDescent="0.25">
      <c r="M250" s="62">
        <v>61203</v>
      </c>
      <c r="N250" s="62" t="s">
        <v>251</v>
      </c>
      <c r="O250" s="62"/>
      <c r="P250" s="62" t="str">
        <f t="shared" si="5"/>
        <v>61203  Reichelsheim</v>
      </c>
      <c r="Q250" s="63">
        <v>28991400009484</v>
      </c>
    </row>
    <row r="251" spans="13:17" s="2" customFormat="1" x14ac:dyDescent="0.25">
      <c r="M251" s="62">
        <v>61206</v>
      </c>
      <c r="N251" s="62" t="s">
        <v>252</v>
      </c>
      <c r="O251" s="62"/>
      <c r="P251" s="62" t="str">
        <f t="shared" si="5"/>
        <v>61206  Wöllstadt</v>
      </c>
      <c r="Q251" s="63">
        <v>28991400009488</v>
      </c>
    </row>
    <row r="252" spans="13:17" s="2" customFormat="1" x14ac:dyDescent="0.25">
      <c r="M252" s="62">
        <v>61209</v>
      </c>
      <c r="N252" s="62" t="s">
        <v>253</v>
      </c>
      <c r="O252" s="62"/>
      <c r="P252" s="62" t="str">
        <f t="shared" si="5"/>
        <v>61209  Echzell</v>
      </c>
      <c r="Q252" s="63">
        <v>28991400009469</v>
      </c>
    </row>
    <row r="253" spans="13:17" s="2" customFormat="1" x14ac:dyDescent="0.25">
      <c r="M253" s="62">
        <v>61231</v>
      </c>
      <c r="N253" s="62" t="s">
        <v>254</v>
      </c>
      <c r="O253" s="62"/>
      <c r="P253" s="62" t="str">
        <f t="shared" si="5"/>
        <v>61231  Bad Nauheim</v>
      </c>
      <c r="Q253" s="63">
        <v>28991400009465</v>
      </c>
    </row>
    <row r="254" spans="13:17" s="2" customFormat="1" x14ac:dyDescent="0.25">
      <c r="M254" s="62">
        <v>61239</v>
      </c>
      <c r="N254" s="62" t="s">
        <v>255</v>
      </c>
      <c r="O254" s="62"/>
      <c r="P254" s="62" t="str">
        <f t="shared" si="5"/>
        <v xml:space="preserve">61239  Ober-Mörlen </v>
      </c>
      <c r="Q254" s="63">
        <v>28991400009481</v>
      </c>
    </row>
    <row r="255" spans="13:17" s="2" customFormat="1" x14ac:dyDescent="0.25">
      <c r="M255" s="62">
        <v>61250</v>
      </c>
      <c r="N255" s="62" t="s">
        <v>256</v>
      </c>
      <c r="O255" s="62"/>
      <c r="P255" s="62" t="str">
        <f t="shared" si="5"/>
        <v>61250  Usingen</v>
      </c>
      <c r="Q255" s="63">
        <v>28991400009374</v>
      </c>
    </row>
    <row r="256" spans="13:17" s="2" customFormat="1" x14ac:dyDescent="0.25">
      <c r="M256" s="62">
        <v>61267</v>
      </c>
      <c r="N256" s="62" t="s">
        <v>257</v>
      </c>
      <c r="O256" s="62"/>
      <c r="P256" s="62" t="str">
        <f t="shared" si="5"/>
        <v>61267  Neu-Anspach</v>
      </c>
      <c r="Q256" s="63">
        <v>28991400009370</v>
      </c>
    </row>
    <row r="257" spans="13:17" s="2" customFormat="1" x14ac:dyDescent="0.25">
      <c r="M257" s="62">
        <v>61273</v>
      </c>
      <c r="N257" s="62" t="s">
        <v>258</v>
      </c>
      <c r="O257" s="62"/>
      <c r="P257" s="62" t="str">
        <f t="shared" si="5"/>
        <v>61273  Wehrheim</v>
      </c>
      <c r="Q257" s="63">
        <v>28991400009375</v>
      </c>
    </row>
    <row r="258" spans="13:17" s="2" customFormat="1" x14ac:dyDescent="0.25">
      <c r="M258" s="62">
        <v>61276</v>
      </c>
      <c r="N258" s="62" t="s">
        <v>259</v>
      </c>
      <c r="O258" s="62"/>
      <c r="P258" s="62" t="str">
        <f t="shared" si="5"/>
        <v xml:space="preserve">61276  Weilrod </v>
      </c>
      <c r="Q258" s="63">
        <v>28991400009376</v>
      </c>
    </row>
    <row r="259" spans="13:17" s="2" customFormat="1" x14ac:dyDescent="0.25">
      <c r="M259" s="62">
        <v>61279</v>
      </c>
      <c r="N259" s="62" t="s">
        <v>260</v>
      </c>
      <c r="O259" s="62"/>
      <c r="P259" s="62" t="str">
        <f t="shared" si="5"/>
        <v>61279  Grävenwiesbach</v>
      </c>
      <c r="Q259" s="63">
        <v>28991400009367</v>
      </c>
    </row>
    <row r="260" spans="13:17" s="2" customFormat="1" x14ac:dyDescent="0.25">
      <c r="M260" s="62">
        <v>61343</v>
      </c>
      <c r="N260" s="62" t="s">
        <v>261</v>
      </c>
      <c r="O260" s="62"/>
      <c r="P260" s="62" t="str">
        <f t="shared" si="5"/>
        <v>61343  Bad Homburg v. d. Höhe</v>
      </c>
      <c r="Q260" s="63">
        <v>28991400009364</v>
      </c>
    </row>
    <row r="261" spans="13:17" s="2" customFormat="1" x14ac:dyDescent="0.25">
      <c r="M261" s="62">
        <v>61381</v>
      </c>
      <c r="N261" s="62" t="s">
        <v>262</v>
      </c>
      <c r="O261" s="62"/>
      <c r="P261" s="62" t="str">
        <f t="shared" si="5"/>
        <v>61381  Friedrichsdorf</v>
      </c>
      <c r="Q261" s="63">
        <v>28991400009365</v>
      </c>
    </row>
    <row r="262" spans="13:17" s="2" customFormat="1" x14ac:dyDescent="0.25">
      <c r="M262" s="62">
        <v>61389</v>
      </c>
      <c r="N262" s="62" t="s">
        <v>263</v>
      </c>
      <c r="O262" s="62"/>
      <c r="P262" s="62" t="str">
        <f t="shared" si="5"/>
        <v xml:space="preserve">61389  Schmitten </v>
      </c>
      <c r="Q262" s="63">
        <v>28991400009372</v>
      </c>
    </row>
    <row r="263" spans="13:17" s="2" customFormat="1" x14ac:dyDescent="0.25">
      <c r="M263" s="62">
        <v>61440</v>
      </c>
      <c r="N263" s="62" t="s">
        <v>264</v>
      </c>
      <c r="O263" s="62"/>
      <c r="P263" s="62" t="str">
        <f t="shared" si="5"/>
        <v>61440  Oberursel (Taunus)</v>
      </c>
      <c r="Q263" s="63">
        <v>28991400009371</v>
      </c>
    </row>
    <row r="264" spans="13:17" s="2" customFormat="1" x14ac:dyDescent="0.25">
      <c r="M264" s="62">
        <v>61449</v>
      </c>
      <c r="N264" s="62" t="s">
        <v>265</v>
      </c>
      <c r="O264" s="62"/>
      <c r="P264" s="62" t="str">
        <f t="shared" si="5"/>
        <v xml:space="preserve">61449  Steinbach </v>
      </c>
      <c r="Q264" s="63">
        <v>28991400009373</v>
      </c>
    </row>
    <row r="265" spans="13:17" s="2" customFormat="1" x14ac:dyDescent="0.25">
      <c r="M265" s="62">
        <v>61462</v>
      </c>
      <c r="N265" s="62" t="s">
        <v>266</v>
      </c>
      <c r="O265" s="62"/>
      <c r="P265" s="62" t="str">
        <f t="shared" si="5"/>
        <v>61462  Königstein im Taunus</v>
      </c>
      <c r="Q265" s="63">
        <v>28991400009368</v>
      </c>
    </row>
    <row r="266" spans="13:17" s="2" customFormat="1" x14ac:dyDescent="0.25">
      <c r="M266" s="62">
        <v>61476</v>
      </c>
      <c r="N266" s="62" t="s">
        <v>267</v>
      </c>
      <c r="O266" s="62"/>
      <c r="P266" s="62" t="str">
        <f t="shared" ref="P266:P329" si="6">CONCATENATE(M266," ",N266)</f>
        <v xml:space="preserve">61476  Kronberg </v>
      </c>
      <c r="Q266" s="63">
        <v>28991400009369</v>
      </c>
    </row>
    <row r="267" spans="13:17" s="2" customFormat="1" x14ac:dyDescent="0.25">
      <c r="M267" s="62">
        <v>61479</v>
      </c>
      <c r="N267" s="62" t="s">
        <v>268</v>
      </c>
      <c r="O267" s="62"/>
      <c r="P267" s="62" t="str">
        <f t="shared" si="6"/>
        <v>61479  Glashütten</v>
      </c>
      <c r="Q267" s="63">
        <v>28991400009366</v>
      </c>
    </row>
    <row r="268" spans="13:17" s="2" customFormat="1" x14ac:dyDescent="0.25">
      <c r="M268" s="62">
        <v>63065</v>
      </c>
      <c r="N268" s="62" t="s">
        <v>269</v>
      </c>
      <c r="O268" s="62"/>
      <c r="P268" s="62" t="str">
        <f t="shared" si="6"/>
        <v>63065  Offenbach</v>
      </c>
      <c r="Q268" s="63">
        <v>28991400009303</v>
      </c>
    </row>
    <row r="269" spans="13:17" s="2" customFormat="1" x14ac:dyDescent="0.25">
      <c r="M269" s="62">
        <v>63110</v>
      </c>
      <c r="N269" s="62" t="s">
        <v>270</v>
      </c>
      <c r="O269" s="62"/>
      <c r="P269" s="62" t="str">
        <f t="shared" si="6"/>
        <v>63110  Rodgau</v>
      </c>
      <c r="Q269" s="63">
        <v>28991400009443</v>
      </c>
    </row>
    <row r="270" spans="13:17" s="2" customFormat="1" x14ac:dyDescent="0.25">
      <c r="M270" s="62">
        <v>63128</v>
      </c>
      <c r="N270" s="62" t="s">
        <v>271</v>
      </c>
      <c r="O270" s="62"/>
      <c r="P270" s="62" t="str">
        <f t="shared" si="6"/>
        <v>63128  Dietzenbach</v>
      </c>
      <c r="Q270" s="63">
        <v>28991400009433</v>
      </c>
    </row>
    <row r="271" spans="13:17" s="2" customFormat="1" x14ac:dyDescent="0.25">
      <c r="M271" s="62">
        <v>63150</v>
      </c>
      <c r="N271" s="62" t="s">
        <v>272</v>
      </c>
      <c r="O271" s="62"/>
      <c r="P271" s="62" t="str">
        <f t="shared" si="6"/>
        <v>63150  Heusenstamm</v>
      </c>
      <c r="Q271" s="63">
        <v>28991400009437</v>
      </c>
    </row>
    <row r="272" spans="13:17" s="2" customFormat="1" x14ac:dyDescent="0.25">
      <c r="M272" s="62">
        <v>63165</v>
      </c>
      <c r="N272" s="62" t="s">
        <v>472</v>
      </c>
      <c r="O272" s="62"/>
      <c r="P272" s="62" t="str">
        <f t="shared" si="6"/>
        <v>63165  Mühlheim am Main</v>
      </c>
      <c r="Q272" s="63">
        <v>28991400009440</v>
      </c>
    </row>
    <row r="273" spans="13:17" s="2" customFormat="1" x14ac:dyDescent="0.25">
      <c r="M273" s="62">
        <v>63179</v>
      </c>
      <c r="N273" s="62" t="s">
        <v>273</v>
      </c>
      <c r="O273" s="62"/>
      <c r="P273" s="62" t="str">
        <f t="shared" si="6"/>
        <v>63179  Obertshausen</v>
      </c>
      <c r="Q273" s="63">
        <v>28991400009442</v>
      </c>
    </row>
    <row r="274" spans="13:17" s="2" customFormat="1" x14ac:dyDescent="0.25">
      <c r="M274" s="62">
        <v>63225</v>
      </c>
      <c r="N274" s="62" t="s">
        <v>274</v>
      </c>
      <c r="O274" s="62"/>
      <c r="P274" s="62" t="str">
        <f t="shared" si="6"/>
        <v>63225  Langen (Hessen)</v>
      </c>
      <c r="Q274" s="63">
        <v>28991400009438</v>
      </c>
    </row>
    <row r="275" spans="13:17" s="2" customFormat="1" x14ac:dyDescent="0.25">
      <c r="M275" s="62">
        <v>63263</v>
      </c>
      <c r="N275" s="62" t="s">
        <v>275</v>
      </c>
      <c r="O275" s="62"/>
      <c r="P275" s="62" t="str">
        <f t="shared" si="6"/>
        <v>63263  Neu-Isenburg</v>
      </c>
      <c r="Q275" s="63">
        <v>28991400009441</v>
      </c>
    </row>
    <row r="276" spans="13:17" s="2" customFormat="1" x14ac:dyDescent="0.25">
      <c r="M276" s="62">
        <v>63303</v>
      </c>
      <c r="N276" s="62" t="s">
        <v>276</v>
      </c>
      <c r="O276" s="62"/>
      <c r="P276" s="62" t="str">
        <f t="shared" si="6"/>
        <v>63303  Dreieich</v>
      </c>
      <c r="Q276" s="63">
        <v>28991400009434</v>
      </c>
    </row>
    <row r="277" spans="13:17" s="2" customFormat="1" x14ac:dyDescent="0.25">
      <c r="M277" s="62">
        <v>63322</v>
      </c>
      <c r="N277" s="62" t="s">
        <v>277</v>
      </c>
      <c r="O277" s="62"/>
      <c r="P277" s="62" t="str">
        <f t="shared" si="6"/>
        <v>63322  Rödermark</v>
      </c>
      <c r="Q277" s="63">
        <v>28991400009444</v>
      </c>
    </row>
    <row r="278" spans="13:17" s="2" customFormat="1" x14ac:dyDescent="0.25">
      <c r="M278" s="62">
        <v>63329</v>
      </c>
      <c r="N278" s="62" t="s">
        <v>278</v>
      </c>
      <c r="O278" s="62"/>
      <c r="P278" s="62" t="str">
        <f t="shared" si="6"/>
        <v>63329  Egelsbach</v>
      </c>
      <c r="Q278" s="63">
        <v>28991400009435</v>
      </c>
    </row>
    <row r="279" spans="13:17" s="2" customFormat="1" x14ac:dyDescent="0.25">
      <c r="M279" s="62">
        <v>63450</v>
      </c>
      <c r="N279" s="62" t="s">
        <v>279</v>
      </c>
      <c r="O279" s="62"/>
      <c r="P279" s="62" t="str">
        <f t="shared" si="6"/>
        <v>63450  Hanau</v>
      </c>
      <c r="Q279" s="63">
        <v>28991400009390</v>
      </c>
    </row>
    <row r="280" spans="13:17" s="2" customFormat="1" x14ac:dyDescent="0.25">
      <c r="M280" s="62">
        <v>63477</v>
      </c>
      <c r="N280" s="62" t="s">
        <v>280</v>
      </c>
      <c r="O280" s="62"/>
      <c r="P280" s="62" t="str">
        <f t="shared" si="6"/>
        <v>63477  Maintal</v>
      </c>
      <c r="Q280" s="63">
        <v>28991400009395</v>
      </c>
    </row>
    <row r="281" spans="13:17" s="2" customFormat="1" x14ac:dyDescent="0.25">
      <c r="M281" s="62">
        <v>63486</v>
      </c>
      <c r="N281" s="62" t="s">
        <v>281</v>
      </c>
      <c r="O281" s="62"/>
      <c r="P281" s="62" t="str">
        <f t="shared" si="6"/>
        <v>63486  Bruchköbel</v>
      </c>
      <c r="Q281" s="63">
        <v>28991400009382</v>
      </c>
    </row>
    <row r="282" spans="13:17" s="2" customFormat="1" x14ac:dyDescent="0.25">
      <c r="M282" s="62">
        <v>63500</v>
      </c>
      <c r="N282" s="62" t="s">
        <v>283</v>
      </c>
      <c r="O282" s="62"/>
      <c r="P282" s="62" t="str">
        <f t="shared" si="6"/>
        <v>63500  Seligenstadt</v>
      </c>
      <c r="Q282" s="63">
        <v>28991400009445</v>
      </c>
    </row>
    <row r="283" spans="13:17" s="2" customFormat="1" x14ac:dyDescent="0.25">
      <c r="M283" s="62">
        <v>63505</v>
      </c>
      <c r="N283" s="62" t="s">
        <v>284</v>
      </c>
      <c r="O283" s="62"/>
      <c r="P283" s="62" t="str">
        <f t="shared" si="6"/>
        <v>63505  Langenselbold</v>
      </c>
      <c r="Q283" s="63">
        <v>28991400009393</v>
      </c>
    </row>
    <row r="284" spans="13:17" s="2" customFormat="1" x14ac:dyDescent="0.25">
      <c r="M284" s="62">
        <v>63512</v>
      </c>
      <c r="N284" s="62" t="s">
        <v>285</v>
      </c>
      <c r="O284" s="62"/>
      <c r="P284" s="62" t="str">
        <f t="shared" si="6"/>
        <v>63512  Hainburg</v>
      </c>
      <c r="Q284" s="63">
        <v>28991400009436</v>
      </c>
    </row>
    <row r="285" spans="13:17" s="2" customFormat="1" x14ac:dyDescent="0.25">
      <c r="M285" s="62">
        <v>63517</v>
      </c>
      <c r="N285" s="62" t="s">
        <v>286</v>
      </c>
      <c r="O285" s="62"/>
      <c r="P285" s="62" t="str">
        <f t="shared" si="6"/>
        <v>63517  Rodenbach</v>
      </c>
      <c r="Q285" s="63">
        <v>28991400009399</v>
      </c>
    </row>
    <row r="286" spans="13:17" s="2" customFormat="1" x14ac:dyDescent="0.25">
      <c r="M286" s="62">
        <v>63526</v>
      </c>
      <c r="N286" s="62" t="s">
        <v>282</v>
      </c>
      <c r="O286" s="62"/>
      <c r="P286" s="62" t="str">
        <f t="shared" si="6"/>
        <v>63526  Erlensee</v>
      </c>
      <c r="Q286" s="63">
        <v>28991400009383</v>
      </c>
    </row>
    <row r="287" spans="13:17" s="2" customFormat="1" x14ac:dyDescent="0.25">
      <c r="M287" s="62">
        <v>63533</v>
      </c>
      <c r="N287" s="62" t="s">
        <v>287</v>
      </c>
      <c r="O287" s="62"/>
      <c r="P287" s="62" t="str">
        <f t="shared" si="6"/>
        <v>63533  Mainhausen</v>
      </c>
      <c r="Q287" s="63">
        <v>28991400009439</v>
      </c>
    </row>
    <row r="288" spans="13:17" s="2" customFormat="1" x14ac:dyDescent="0.25">
      <c r="M288" s="62">
        <v>63538</v>
      </c>
      <c r="N288" s="62" t="s">
        <v>288</v>
      </c>
      <c r="O288" s="62"/>
      <c r="P288" s="62" t="str">
        <f t="shared" si="6"/>
        <v xml:space="preserve">63538  Großkrotzenburg  </v>
      </c>
      <c r="Q288" s="63">
        <v>28991400009387</v>
      </c>
    </row>
    <row r="289" spans="13:17" s="2" customFormat="1" x14ac:dyDescent="0.25">
      <c r="M289" s="62">
        <v>63543</v>
      </c>
      <c r="N289" s="62" t="s">
        <v>289</v>
      </c>
      <c r="O289" s="62"/>
      <c r="P289" s="62" t="str">
        <f t="shared" si="6"/>
        <v xml:space="preserve">63543  Neuberg </v>
      </c>
      <c r="Q289" s="63">
        <v>28991400009396</v>
      </c>
    </row>
    <row r="290" spans="13:17" s="2" customFormat="1" x14ac:dyDescent="0.25">
      <c r="M290" s="62">
        <v>63546</v>
      </c>
      <c r="N290" s="62" t="s">
        <v>290</v>
      </c>
      <c r="O290" s="62"/>
      <c r="P290" s="62" t="str">
        <f t="shared" si="6"/>
        <v>63546  Hammersbach</v>
      </c>
      <c r="Q290" s="63">
        <v>28991400009389</v>
      </c>
    </row>
    <row r="291" spans="13:17" s="2" customFormat="1" x14ac:dyDescent="0.25">
      <c r="M291" s="62">
        <v>63549</v>
      </c>
      <c r="N291" s="62" t="s">
        <v>291</v>
      </c>
      <c r="O291" s="62"/>
      <c r="P291" s="62" t="str">
        <f t="shared" si="6"/>
        <v>63549  Ronneburg</v>
      </c>
      <c r="Q291" s="63">
        <v>28991400009400</v>
      </c>
    </row>
    <row r="292" spans="13:17" s="2" customFormat="1" x14ac:dyDescent="0.25">
      <c r="M292" s="62">
        <v>63571</v>
      </c>
      <c r="N292" s="62" t="s">
        <v>292</v>
      </c>
      <c r="O292" s="62"/>
      <c r="P292" s="62" t="str">
        <f t="shared" si="6"/>
        <v>63571  Gelnhausen</v>
      </c>
      <c r="Q292" s="63">
        <v>28991400009386</v>
      </c>
    </row>
    <row r="293" spans="13:17" s="2" customFormat="1" x14ac:dyDescent="0.25">
      <c r="M293" s="62">
        <v>63579</v>
      </c>
      <c r="N293" s="62" t="s">
        <v>293</v>
      </c>
      <c r="O293" s="62"/>
      <c r="P293" s="62" t="str">
        <f t="shared" si="6"/>
        <v>63579  Freigericht</v>
      </c>
      <c r="Q293" s="63">
        <v>28991400009385</v>
      </c>
    </row>
    <row r="294" spans="13:17" s="2" customFormat="1" x14ac:dyDescent="0.25">
      <c r="M294" s="62">
        <v>63584</v>
      </c>
      <c r="N294" s="62" t="s">
        <v>294</v>
      </c>
      <c r="O294" s="62"/>
      <c r="P294" s="62" t="str">
        <f t="shared" si="6"/>
        <v>63584  Gründau</v>
      </c>
      <c r="Q294" s="63">
        <v>28991400009388</v>
      </c>
    </row>
    <row r="295" spans="13:17" s="2" customFormat="1" x14ac:dyDescent="0.25">
      <c r="M295" s="62">
        <v>63589</v>
      </c>
      <c r="N295" s="62" t="s">
        <v>295</v>
      </c>
      <c r="O295" s="62"/>
      <c r="P295" s="62" t="str">
        <f t="shared" si="6"/>
        <v xml:space="preserve">63589  Linsengericht </v>
      </c>
      <c r="Q295" s="63">
        <v>28991400009394</v>
      </c>
    </row>
    <row r="296" spans="13:17" s="2" customFormat="1" x14ac:dyDescent="0.25">
      <c r="M296" s="62">
        <v>63594</v>
      </c>
      <c r="N296" s="62" t="s">
        <v>296</v>
      </c>
      <c r="O296" s="62"/>
      <c r="P296" s="62" t="str">
        <f t="shared" si="6"/>
        <v>63594  Hasselroth</v>
      </c>
      <c r="Q296" s="63">
        <v>28991400009391</v>
      </c>
    </row>
    <row r="297" spans="13:17" s="2" customFormat="1" x14ac:dyDescent="0.25">
      <c r="M297" s="62">
        <v>63599</v>
      </c>
      <c r="N297" s="62" t="s">
        <v>297</v>
      </c>
      <c r="O297" s="62"/>
      <c r="P297" s="62" t="str">
        <f t="shared" si="6"/>
        <v>63599  Biebergemünd</v>
      </c>
      <c r="Q297" s="63">
        <v>28991400009379</v>
      </c>
    </row>
    <row r="298" spans="13:17" s="2" customFormat="1" x14ac:dyDescent="0.25">
      <c r="M298" s="62">
        <v>63607</v>
      </c>
      <c r="N298" s="62" t="s">
        <v>298</v>
      </c>
      <c r="O298" s="62"/>
      <c r="P298" s="62" t="str">
        <f t="shared" si="6"/>
        <v>63607  Wächtersbach</v>
      </c>
      <c r="Q298" s="63">
        <v>28991400009405</v>
      </c>
    </row>
    <row r="299" spans="13:17" s="2" customFormat="1" x14ac:dyDescent="0.25">
      <c r="M299" s="62">
        <v>63619</v>
      </c>
      <c r="N299" s="62" t="s">
        <v>299</v>
      </c>
      <c r="O299" s="62"/>
      <c r="P299" s="62" t="str">
        <f t="shared" si="6"/>
        <v>63619  Bad Orb</v>
      </c>
      <c r="Q299" s="63">
        <v>28991400009377</v>
      </c>
    </row>
    <row r="300" spans="13:17" s="2" customFormat="1" x14ac:dyDescent="0.25">
      <c r="M300" s="62">
        <v>63628</v>
      </c>
      <c r="N300" s="62" t="s">
        <v>300</v>
      </c>
      <c r="O300" s="62"/>
      <c r="P300" s="62" t="str">
        <f t="shared" si="6"/>
        <v>63628  Bad Soden-Salmünster</v>
      </c>
      <c r="Q300" s="63">
        <v>28991400009378</v>
      </c>
    </row>
    <row r="301" spans="13:17" s="2" customFormat="1" x14ac:dyDescent="0.25">
      <c r="M301" s="62">
        <v>63633</v>
      </c>
      <c r="N301" s="62" t="s">
        <v>301</v>
      </c>
      <c r="O301" s="62"/>
      <c r="P301" s="62" t="str">
        <f t="shared" si="6"/>
        <v>63633  Birstein</v>
      </c>
      <c r="Q301" s="63">
        <v>28991400009380</v>
      </c>
    </row>
    <row r="302" spans="13:17" s="2" customFormat="1" x14ac:dyDescent="0.25">
      <c r="M302" s="62">
        <v>63636</v>
      </c>
      <c r="N302" s="62" t="s">
        <v>302</v>
      </c>
      <c r="O302" s="62"/>
      <c r="P302" s="62" t="str">
        <f t="shared" si="6"/>
        <v>63636  Brachttal</v>
      </c>
      <c r="Q302" s="63">
        <v>28991400009381</v>
      </c>
    </row>
    <row r="303" spans="13:17" s="2" customFormat="1" x14ac:dyDescent="0.25">
      <c r="M303" s="62">
        <v>63637</v>
      </c>
      <c r="N303" s="62" t="s">
        <v>303</v>
      </c>
      <c r="O303" s="62"/>
      <c r="P303" s="62" t="str">
        <f t="shared" si="6"/>
        <v xml:space="preserve">63637  Jossgrund </v>
      </c>
      <c r="Q303" s="63">
        <v>28991400009392</v>
      </c>
    </row>
    <row r="304" spans="13:17" s="2" customFormat="1" x14ac:dyDescent="0.25">
      <c r="M304" s="62">
        <v>63639</v>
      </c>
      <c r="N304" s="62" t="s">
        <v>304</v>
      </c>
      <c r="O304" s="62"/>
      <c r="P304" s="62" t="str">
        <f t="shared" si="6"/>
        <v xml:space="preserve">63639  Flörsbachtal </v>
      </c>
      <c r="Q304" s="63">
        <v>28991400009384</v>
      </c>
    </row>
    <row r="305" spans="13:17" s="2" customFormat="1" x14ac:dyDescent="0.25">
      <c r="M305" s="62">
        <v>63654</v>
      </c>
      <c r="N305" s="62" t="s">
        <v>305</v>
      </c>
      <c r="O305" s="62"/>
      <c r="P305" s="62" t="str">
        <f t="shared" si="6"/>
        <v>63654  Büdingen</v>
      </c>
      <c r="Q305" s="63">
        <v>28991400009467</v>
      </c>
    </row>
    <row r="306" spans="13:17" s="2" customFormat="1" x14ac:dyDescent="0.25">
      <c r="M306" s="62">
        <v>63667</v>
      </c>
      <c r="N306" s="62" t="s">
        <v>306</v>
      </c>
      <c r="O306" s="62"/>
      <c r="P306" s="62" t="str">
        <f t="shared" si="6"/>
        <v>63667  Nidda</v>
      </c>
      <c r="Q306" s="63">
        <v>28991400009479</v>
      </c>
    </row>
    <row r="307" spans="13:17" s="2" customFormat="1" x14ac:dyDescent="0.25">
      <c r="M307" s="62">
        <v>63674</v>
      </c>
      <c r="N307" s="62" t="s">
        <v>307</v>
      </c>
      <c r="O307" s="62"/>
      <c r="P307" s="62" t="str">
        <f t="shared" si="6"/>
        <v>63674  Altenstadt</v>
      </c>
      <c r="Q307" s="63">
        <v>28991400009464</v>
      </c>
    </row>
    <row r="308" spans="13:17" s="2" customFormat="1" x14ac:dyDescent="0.25">
      <c r="M308" s="62">
        <v>63679</v>
      </c>
      <c r="N308" s="62" t="s">
        <v>308</v>
      </c>
      <c r="O308" s="62"/>
      <c r="P308" s="62" t="str">
        <f t="shared" si="6"/>
        <v>63679  Schotten</v>
      </c>
      <c r="Q308" s="63">
        <v>28991400009586</v>
      </c>
    </row>
    <row r="309" spans="13:17" s="2" customFormat="1" x14ac:dyDescent="0.25">
      <c r="M309" s="62">
        <v>63683</v>
      </c>
      <c r="N309" s="62" t="s">
        <v>309</v>
      </c>
      <c r="O309" s="62"/>
      <c r="P309" s="62" t="str">
        <f t="shared" si="6"/>
        <v xml:space="preserve">63683  Ortenberg </v>
      </c>
      <c r="Q309" s="63">
        <v>28991400009482</v>
      </c>
    </row>
    <row r="310" spans="13:17" s="2" customFormat="1" x14ac:dyDescent="0.25">
      <c r="M310" s="62">
        <v>63688</v>
      </c>
      <c r="N310" s="62" t="s">
        <v>310</v>
      </c>
      <c r="O310" s="62"/>
      <c r="P310" s="62" t="str">
        <f t="shared" si="6"/>
        <v>63688  Gedern</v>
      </c>
      <c r="Q310" s="63">
        <v>28991400009472</v>
      </c>
    </row>
    <row r="311" spans="13:17" s="2" customFormat="1" x14ac:dyDescent="0.25">
      <c r="M311" s="62">
        <v>63691</v>
      </c>
      <c r="N311" s="62" t="s">
        <v>311</v>
      </c>
      <c r="O311" s="62"/>
      <c r="P311" s="62" t="str">
        <f t="shared" si="6"/>
        <v xml:space="preserve">63691  Ranstadt </v>
      </c>
      <c r="Q311" s="63">
        <v>28991400009483</v>
      </c>
    </row>
    <row r="312" spans="13:17" s="2" customFormat="1" x14ac:dyDescent="0.25">
      <c r="M312" s="62">
        <v>63694</v>
      </c>
      <c r="N312" s="62" t="s">
        <v>312</v>
      </c>
      <c r="O312" s="62"/>
      <c r="P312" s="62" t="str">
        <f t="shared" si="6"/>
        <v xml:space="preserve">63694  Limeshain </v>
      </c>
      <c r="Q312" s="63">
        <v>28991400009477</v>
      </c>
    </row>
    <row r="313" spans="13:17" s="2" customFormat="1" x14ac:dyDescent="0.25">
      <c r="M313" s="62">
        <v>63695</v>
      </c>
      <c r="N313" s="62" t="s">
        <v>313</v>
      </c>
      <c r="O313" s="62"/>
      <c r="P313" s="62" t="str">
        <f t="shared" si="6"/>
        <v>63695  Glauburg</v>
      </c>
      <c r="Q313" s="63">
        <v>28991400009473</v>
      </c>
    </row>
    <row r="314" spans="13:17" s="2" customFormat="1" x14ac:dyDescent="0.25">
      <c r="M314" s="62">
        <v>63697</v>
      </c>
      <c r="N314" s="62" t="s">
        <v>314</v>
      </c>
      <c r="O314" s="62"/>
      <c r="P314" s="62" t="str">
        <f t="shared" si="6"/>
        <v xml:space="preserve">63697  Hirzenhain </v>
      </c>
      <c r="Q314" s="63">
        <v>28991400009474</v>
      </c>
    </row>
    <row r="315" spans="13:17" s="2" customFormat="1" x14ac:dyDescent="0.25">
      <c r="M315" s="62">
        <v>63699</v>
      </c>
      <c r="N315" s="62" t="s">
        <v>315</v>
      </c>
      <c r="O315" s="62"/>
      <c r="P315" s="62" t="str">
        <f t="shared" si="6"/>
        <v>63699  Kefenrod</v>
      </c>
      <c r="Q315" s="63">
        <v>28991400009476</v>
      </c>
    </row>
    <row r="316" spans="13:17" s="2" customFormat="1" x14ac:dyDescent="0.25">
      <c r="M316" s="62">
        <v>64283</v>
      </c>
      <c r="N316" s="62" t="s">
        <v>316</v>
      </c>
      <c r="O316" s="62"/>
      <c r="P316" s="62" t="str">
        <f t="shared" si="6"/>
        <v>64283  Darmstadt</v>
      </c>
      <c r="Q316" s="63">
        <v>28991400009301</v>
      </c>
    </row>
    <row r="317" spans="13:17" s="2" customFormat="1" x14ac:dyDescent="0.25">
      <c r="M317" s="62">
        <v>64319</v>
      </c>
      <c r="N317" s="62" t="s">
        <v>317</v>
      </c>
      <c r="O317" s="62"/>
      <c r="P317" s="62" t="str">
        <f t="shared" si="6"/>
        <v xml:space="preserve">64319  Pfungstadt </v>
      </c>
      <c r="Q317" s="63">
        <v>28991400009344</v>
      </c>
    </row>
    <row r="318" spans="13:17" s="2" customFormat="1" x14ac:dyDescent="0.25">
      <c r="M318" s="62">
        <v>64331</v>
      </c>
      <c r="N318" s="62" t="s">
        <v>318</v>
      </c>
      <c r="O318" s="62"/>
      <c r="P318" s="62" t="str">
        <f t="shared" si="6"/>
        <v xml:space="preserve">64331  Weiterstadt  </v>
      </c>
      <c r="Q318" s="63">
        <v>28991400009349</v>
      </c>
    </row>
    <row r="319" spans="13:17" s="2" customFormat="1" x14ac:dyDescent="0.25">
      <c r="M319" s="62">
        <v>64342</v>
      </c>
      <c r="N319" s="62" t="s">
        <v>319</v>
      </c>
      <c r="O319" s="62"/>
      <c r="P319" s="62" t="str">
        <f t="shared" si="6"/>
        <v>64342  Seeheim-Jugenheim</v>
      </c>
      <c r="Q319" s="63">
        <v>28991400009348</v>
      </c>
    </row>
    <row r="320" spans="13:17" s="2" customFormat="1" x14ac:dyDescent="0.25">
      <c r="M320" s="62">
        <v>64347</v>
      </c>
      <c r="N320" s="62" t="s">
        <v>320</v>
      </c>
      <c r="O320" s="62"/>
      <c r="P320" s="62" t="str">
        <f t="shared" si="6"/>
        <v>64347  Griesheim</v>
      </c>
      <c r="Q320" s="63">
        <v>28991400009334</v>
      </c>
    </row>
    <row r="321" spans="13:17" s="2" customFormat="1" x14ac:dyDescent="0.25">
      <c r="M321" s="62">
        <v>64354</v>
      </c>
      <c r="N321" s="62" t="s">
        <v>321</v>
      </c>
      <c r="O321" s="62"/>
      <c r="P321" s="62" t="str">
        <f t="shared" si="6"/>
        <v>64354  Reinheim</v>
      </c>
      <c r="Q321" s="63">
        <v>28991400009345</v>
      </c>
    </row>
    <row r="322" spans="13:17" s="2" customFormat="1" x14ac:dyDescent="0.25">
      <c r="M322" s="62">
        <v>64367</v>
      </c>
      <c r="N322" s="62" t="s">
        <v>322</v>
      </c>
      <c r="O322" s="62"/>
      <c r="P322" s="62" t="str">
        <f t="shared" si="6"/>
        <v>64367  Mühltal</v>
      </c>
      <c r="Q322" s="63">
        <v>28991400009340</v>
      </c>
    </row>
    <row r="323" spans="13:17" s="2" customFormat="1" x14ac:dyDescent="0.25">
      <c r="M323" s="62">
        <v>64372</v>
      </c>
      <c r="N323" s="62" t="s">
        <v>323</v>
      </c>
      <c r="O323" s="62"/>
      <c r="P323" s="62" t="str">
        <f t="shared" si="6"/>
        <v>64372  Ober-Ramstadt</v>
      </c>
      <c r="Q323" s="63">
        <v>28991400009342</v>
      </c>
    </row>
    <row r="324" spans="13:17" s="2" customFormat="1" x14ac:dyDescent="0.25">
      <c r="M324" s="62">
        <v>64380</v>
      </c>
      <c r="N324" s="62" t="s">
        <v>324</v>
      </c>
      <c r="O324" s="62"/>
      <c r="P324" s="62" t="str">
        <f t="shared" si="6"/>
        <v>64380  Roßdorf</v>
      </c>
      <c r="Q324" s="63">
        <v>28991400009346</v>
      </c>
    </row>
    <row r="325" spans="13:17" s="2" customFormat="1" x14ac:dyDescent="0.25">
      <c r="M325" s="62">
        <v>64385</v>
      </c>
      <c r="N325" s="62" t="s">
        <v>251</v>
      </c>
      <c r="O325" s="62"/>
      <c r="P325" s="62" t="str">
        <f t="shared" si="6"/>
        <v>64385  Reichelsheim</v>
      </c>
      <c r="Q325" s="63">
        <v>28991400009430</v>
      </c>
    </row>
    <row r="326" spans="13:17" s="2" customFormat="1" x14ac:dyDescent="0.25">
      <c r="M326" s="62">
        <v>64390</v>
      </c>
      <c r="N326" s="62" t="s">
        <v>325</v>
      </c>
      <c r="O326" s="62"/>
      <c r="P326" s="62" t="str">
        <f t="shared" si="6"/>
        <v>64390  Erzhausen</v>
      </c>
      <c r="Q326" s="63">
        <v>28991400009332</v>
      </c>
    </row>
    <row r="327" spans="13:17" s="2" customFormat="1" x14ac:dyDescent="0.25">
      <c r="M327" s="62">
        <v>64395</v>
      </c>
      <c r="N327" s="62" t="s">
        <v>326</v>
      </c>
      <c r="O327" s="62"/>
      <c r="P327" s="62" t="str">
        <f t="shared" si="6"/>
        <v>64395  Brensbach</v>
      </c>
      <c r="Q327" s="63">
        <v>28991400009420</v>
      </c>
    </row>
    <row r="328" spans="13:17" s="2" customFormat="1" x14ac:dyDescent="0.25">
      <c r="M328" s="62">
        <v>64397</v>
      </c>
      <c r="N328" s="62" t="s">
        <v>327</v>
      </c>
      <c r="O328" s="62"/>
      <c r="P328" s="62" t="str">
        <f t="shared" si="6"/>
        <v xml:space="preserve">64397  Modautal  </v>
      </c>
      <c r="Q328" s="63">
        <v>28991400009339</v>
      </c>
    </row>
    <row r="329" spans="13:17" s="2" customFormat="1" x14ac:dyDescent="0.25">
      <c r="M329" s="62">
        <v>64401</v>
      </c>
      <c r="N329" s="62" t="s">
        <v>328</v>
      </c>
      <c r="O329" s="62"/>
      <c r="P329" s="62" t="str">
        <f t="shared" si="6"/>
        <v xml:space="preserve">64401  Groß-Bieberau  </v>
      </c>
      <c r="Q329" s="63">
        <v>28991400009335</v>
      </c>
    </row>
    <row r="330" spans="13:17" s="2" customFormat="1" x14ac:dyDescent="0.25">
      <c r="M330" s="62">
        <v>64404</v>
      </c>
      <c r="N330" s="62" t="s">
        <v>329</v>
      </c>
      <c r="O330" s="62"/>
      <c r="P330" s="62" t="str">
        <f t="shared" ref="P330:P393" si="7">CONCATENATE(M330," ",N330)</f>
        <v>64404  Bickenbach</v>
      </c>
      <c r="Q330" s="63">
        <v>28991400009329</v>
      </c>
    </row>
    <row r="331" spans="13:17" s="2" customFormat="1" x14ac:dyDescent="0.25">
      <c r="M331" s="62">
        <v>64405</v>
      </c>
      <c r="N331" s="62" t="s">
        <v>330</v>
      </c>
      <c r="O331" s="62"/>
      <c r="P331" s="62" t="str">
        <f t="shared" si="7"/>
        <v xml:space="preserve">64405  Fischbachtal </v>
      </c>
      <c r="Q331" s="63">
        <v>28991400009333</v>
      </c>
    </row>
    <row r="332" spans="13:17" s="2" customFormat="1" x14ac:dyDescent="0.25">
      <c r="M332" s="62">
        <v>64407</v>
      </c>
      <c r="N332" s="62" t="s">
        <v>331</v>
      </c>
      <c r="O332" s="62"/>
      <c r="P332" s="62" t="str">
        <f t="shared" si="7"/>
        <v>64407  Fränkisch-Crumbach</v>
      </c>
      <c r="Q332" s="63">
        <v>28991400009424</v>
      </c>
    </row>
    <row r="333" spans="13:17" s="2" customFormat="1" x14ac:dyDescent="0.25">
      <c r="M333" s="62">
        <v>64409</v>
      </c>
      <c r="N333" s="62" t="s">
        <v>332</v>
      </c>
      <c r="O333" s="62"/>
      <c r="P333" s="62" t="str">
        <f t="shared" si="7"/>
        <v>64409  Messel</v>
      </c>
      <c r="Q333" s="63">
        <v>28991400009338</v>
      </c>
    </row>
    <row r="334" spans="13:17" s="2" customFormat="1" x14ac:dyDescent="0.25">
      <c r="M334" s="62">
        <v>64521</v>
      </c>
      <c r="N334" s="62" t="s">
        <v>333</v>
      </c>
      <c r="O334" s="62"/>
      <c r="P334" s="62" t="str">
        <f t="shared" si="7"/>
        <v xml:space="preserve">64521  Groß-Gerau  </v>
      </c>
      <c r="Q334" s="63">
        <v>28991400009355</v>
      </c>
    </row>
    <row r="335" spans="13:17" s="2" customFormat="1" x14ac:dyDescent="0.25">
      <c r="M335" s="62">
        <v>64546</v>
      </c>
      <c r="N335" s="62" t="s">
        <v>334</v>
      </c>
      <c r="O335" s="62"/>
      <c r="P335" s="62" t="str">
        <f t="shared" si="7"/>
        <v>64546  Mörfelden-Walldorf</v>
      </c>
      <c r="Q335" s="63">
        <v>28991400009357</v>
      </c>
    </row>
    <row r="336" spans="13:17" s="2" customFormat="1" x14ac:dyDescent="0.25">
      <c r="M336" s="62">
        <v>64560</v>
      </c>
      <c r="N336" s="62" t="s">
        <v>335</v>
      </c>
      <c r="O336" s="62"/>
      <c r="P336" s="62" t="str">
        <f t="shared" si="7"/>
        <v xml:space="preserve">64560  Riedstadt  </v>
      </c>
      <c r="Q336" s="63">
        <v>28991400009360</v>
      </c>
    </row>
    <row r="337" spans="13:17" s="2" customFormat="1" x14ac:dyDescent="0.25">
      <c r="M337" s="62">
        <v>64569</v>
      </c>
      <c r="N337" s="62" t="s">
        <v>336</v>
      </c>
      <c r="O337" s="62"/>
      <c r="P337" s="62" t="str">
        <f t="shared" si="7"/>
        <v>64569  Nauheim</v>
      </c>
      <c r="Q337" s="63">
        <v>28991400009358</v>
      </c>
    </row>
    <row r="338" spans="13:17" s="2" customFormat="1" x14ac:dyDescent="0.25">
      <c r="M338" s="62">
        <v>64572</v>
      </c>
      <c r="N338" s="62" t="s">
        <v>337</v>
      </c>
      <c r="O338" s="62"/>
      <c r="P338" s="62" t="str">
        <f t="shared" si="7"/>
        <v>64572  Büttelborn</v>
      </c>
      <c r="Q338" s="63">
        <v>28991400009352</v>
      </c>
    </row>
    <row r="339" spans="13:17" s="2" customFormat="1" x14ac:dyDescent="0.25">
      <c r="M339" s="62">
        <v>64579</v>
      </c>
      <c r="N339" s="62" t="s">
        <v>338</v>
      </c>
      <c r="O339" s="62"/>
      <c r="P339" s="62" t="str">
        <f t="shared" si="7"/>
        <v>64579  Gernsheim</v>
      </c>
      <c r="Q339" s="63">
        <v>28991400009353</v>
      </c>
    </row>
    <row r="340" spans="13:17" s="2" customFormat="1" x14ac:dyDescent="0.25">
      <c r="M340" s="62">
        <v>64584</v>
      </c>
      <c r="N340" s="62" t="s">
        <v>339</v>
      </c>
      <c r="O340" s="62"/>
      <c r="P340" s="62" t="str">
        <f t="shared" si="7"/>
        <v>64584  Biebesheim</v>
      </c>
      <c r="Q340" s="63">
        <v>28991400009350</v>
      </c>
    </row>
    <row r="341" spans="13:17" s="2" customFormat="1" x14ac:dyDescent="0.25">
      <c r="M341" s="62">
        <v>64589</v>
      </c>
      <c r="N341" s="62" t="s">
        <v>340</v>
      </c>
      <c r="O341" s="62"/>
      <c r="P341" s="62" t="str">
        <f t="shared" si="7"/>
        <v>64589  Stockstadt</v>
      </c>
      <c r="Q341" s="63">
        <v>28991400009362</v>
      </c>
    </row>
    <row r="342" spans="13:17" s="2" customFormat="1" x14ac:dyDescent="0.25">
      <c r="M342" s="62">
        <v>64625</v>
      </c>
      <c r="N342" s="62" t="s">
        <v>341</v>
      </c>
      <c r="O342" s="62"/>
      <c r="P342" s="62" t="str">
        <f t="shared" si="7"/>
        <v>64625  Bensheim</v>
      </c>
      <c r="Q342" s="63">
        <v>28991400009306</v>
      </c>
    </row>
    <row r="343" spans="13:17" s="2" customFormat="1" x14ac:dyDescent="0.25">
      <c r="M343" s="62">
        <v>64646</v>
      </c>
      <c r="N343" s="62" t="s">
        <v>342</v>
      </c>
      <c r="O343" s="62"/>
      <c r="P343" s="62" t="str">
        <f t="shared" si="7"/>
        <v xml:space="preserve">64646  Heppenheim </v>
      </c>
      <c r="Q343" s="63">
        <v>28991400009315</v>
      </c>
    </row>
    <row r="344" spans="13:17" s="2" customFormat="1" x14ac:dyDescent="0.25">
      <c r="M344" s="62">
        <v>64653</v>
      </c>
      <c r="N344" s="62" t="s">
        <v>343</v>
      </c>
      <c r="O344" s="62"/>
      <c r="P344" s="62" t="str">
        <f t="shared" si="7"/>
        <v xml:space="preserve">64653  Lorsch </v>
      </c>
      <c r="Q344" s="63">
        <v>28991400009320</v>
      </c>
    </row>
    <row r="345" spans="13:17" s="2" customFormat="1" x14ac:dyDescent="0.25">
      <c r="M345" s="62">
        <v>64658</v>
      </c>
      <c r="N345" s="62" t="s">
        <v>344</v>
      </c>
      <c r="O345" s="62"/>
      <c r="P345" s="62" t="str">
        <f t="shared" si="7"/>
        <v>64658  Fürth</v>
      </c>
      <c r="Q345" s="63">
        <v>28991400009311</v>
      </c>
    </row>
    <row r="346" spans="13:17" s="2" customFormat="1" x14ac:dyDescent="0.25">
      <c r="M346" s="62">
        <v>64665</v>
      </c>
      <c r="N346" s="62" t="s">
        <v>345</v>
      </c>
      <c r="O346" s="62"/>
      <c r="P346" s="62" t="str">
        <f t="shared" si="7"/>
        <v xml:space="preserve">64665  Alsbach-Hähnlein </v>
      </c>
      <c r="Q346" s="63">
        <v>28991400009327</v>
      </c>
    </row>
    <row r="347" spans="13:17" s="2" customFormat="1" x14ac:dyDescent="0.25">
      <c r="M347" s="62">
        <v>64668</v>
      </c>
      <c r="N347" s="62" t="s">
        <v>346</v>
      </c>
      <c r="O347" s="62"/>
      <c r="P347" s="62" t="str">
        <f t="shared" si="7"/>
        <v>64668  Rimbach</v>
      </c>
      <c r="Q347" s="63">
        <v>28991400009323</v>
      </c>
    </row>
    <row r="348" spans="13:17" s="2" customFormat="1" x14ac:dyDescent="0.25">
      <c r="M348" s="62">
        <v>64673</v>
      </c>
      <c r="N348" s="62" t="s">
        <v>347</v>
      </c>
      <c r="O348" s="62"/>
      <c r="P348" s="62" t="str">
        <f t="shared" si="7"/>
        <v>64673  Zwingenberg</v>
      </c>
      <c r="Q348" s="63">
        <v>28991400009326</v>
      </c>
    </row>
    <row r="349" spans="13:17" s="2" customFormat="1" x14ac:dyDescent="0.25">
      <c r="M349" s="62">
        <v>64678</v>
      </c>
      <c r="N349" s="62" t="s">
        <v>348</v>
      </c>
      <c r="O349" s="62"/>
      <c r="P349" s="62" t="str">
        <f t="shared" si="7"/>
        <v xml:space="preserve">64678  Lindenfels </v>
      </c>
      <c r="Q349" s="63">
        <v>28991400009319</v>
      </c>
    </row>
    <row r="350" spans="13:17" s="2" customFormat="1" x14ac:dyDescent="0.25">
      <c r="M350" s="62">
        <v>64683</v>
      </c>
      <c r="N350" s="62" t="s">
        <v>349</v>
      </c>
      <c r="O350" s="62"/>
      <c r="P350" s="62" t="str">
        <f t="shared" si="7"/>
        <v xml:space="preserve">64683  Einhausen </v>
      </c>
      <c r="Q350" s="63">
        <v>28991400009310</v>
      </c>
    </row>
    <row r="351" spans="13:17" s="2" customFormat="1" x14ac:dyDescent="0.25">
      <c r="M351" s="62">
        <v>64686</v>
      </c>
      <c r="N351" s="62" t="s">
        <v>350</v>
      </c>
      <c r="O351" s="62"/>
      <c r="P351" s="62" t="str">
        <f t="shared" si="7"/>
        <v>64686  Lautertal (Odenw.)</v>
      </c>
      <c r="Q351" s="63">
        <v>28991400009318</v>
      </c>
    </row>
    <row r="352" spans="13:17" s="2" customFormat="1" x14ac:dyDescent="0.25">
      <c r="M352" s="62">
        <v>64689</v>
      </c>
      <c r="N352" s="62" t="s">
        <v>351</v>
      </c>
      <c r="O352" s="62"/>
      <c r="P352" s="62" t="str">
        <f t="shared" si="7"/>
        <v>64689  Grasellenbach</v>
      </c>
      <c r="Q352" s="63">
        <v>28991400009313</v>
      </c>
    </row>
    <row r="353" spans="13:17" s="2" customFormat="1" x14ac:dyDescent="0.25">
      <c r="M353" s="62">
        <v>64711</v>
      </c>
      <c r="N353" s="62" t="s">
        <v>352</v>
      </c>
      <c r="O353" s="62"/>
      <c r="P353" s="62" t="str">
        <f t="shared" si="7"/>
        <v>64711  Erbach</v>
      </c>
      <c r="Q353" s="63">
        <v>28991400009423</v>
      </c>
    </row>
    <row r="354" spans="13:17" s="2" customFormat="1" x14ac:dyDescent="0.25">
      <c r="M354" s="62">
        <v>64720</v>
      </c>
      <c r="N354" s="62" t="s">
        <v>353</v>
      </c>
      <c r="O354" s="62"/>
      <c r="P354" s="62" t="str">
        <f t="shared" si="7"/>
        <v>64720  Michelstadt</v>
      </c>
      <c r="Q354" s="63">
        <v>28991400009428</v>
      </c>
    </row>
    <row r="355" spans="13:17" s="2" customFormat="1" x14ac:dyDescent="0.25">
      <c r="M355" s="62">
        <v>64732</v>
      </c>
      <c r="N355" s="62" t="s">
        <v>354</v>
      </c>
      <c r="O355" s="62"/>
      <c r="P355" s="62" t="str">
        <f t="shared" si="7"/>
        <v xml:space="preserve">64732  Bad König </v>
      </c>
      <c r="Q355" s="63">
        <v>28991400009418</v>
      </c>
    </row>
    <row r="356" spans="13:17" s="2" customFormat="1" x14ac:dyDescent="0.25">
      <c r="M356" s="62">
        <v>64739</v>
      </c>
      <c r="N356" s="62" t="s">
        <v>355</v>
      </c>
      <c r="O356" s="62"/>
      <c r="P356" s="62" t="str">
        <f t="shared" si="7"/>
        <v>64739  Höchst</v>
      </c>
      <c r="Q356" s="63">
        <v>28991400009426</v>
      </c>
    </row>
    <row r="357" spans="13:17" s="2" customFormat="1" x14ac:dyDescent="0.25">
      <c r="M357" s="62">
        <v>64760</v>
      </c>
      <c r="N357" s="62" t="s">
        <v>489</v>
      </c>
      <c r="O357" s="62"/>
      <c r="P357" s="62" t="str">
        <f t="shared" si="7"/>
        <v>64760  Oberzent</v>
      </c>
      <c r="Q357" s="63">
        <v>28991400009730</v>
      </c>
    </row>
    <row r="358" spans="13:17" s="2" customFormat="1" x14ac:dyDescent="0.25">
      <c r="M358" s="62">
        <v>64747</v>
      </c>
      <c r="N358" s="62" t="s">
        <v>356</v>
      </c>
      <c r="O358" s="62"/>
      <c r="P358" s="62" t="str">
        <f t="shared" si="7"/>
        <v>64747  Breuberg</v>
      </c>
      <c r="Q358" s="63">
        <v>28991400009421</v>
      </c>
    </row>
    <row r="359" spans="13:17" s="2" customFormat="1" x14ac:dyDescent="0.25">
      <c r="M359" s="62">
        <v>64750</v>
      </c>
      <c r="N359" s="62" t="s">
        <v>357</v>
      </c>
      <c r="O359" s="62"/>
      <c r="P359" s="62" t="str">
        <f t="shared" si="7"/>
        <v>64750  Lützelbach</v>
      </c>
      <c r="Q359" s="63">
        <v>28991400009427</v>
      </c>
    </row>
    <row r="360" spans="13:17" s="2" customFormat="1" x14ac:dyDescent="0.25">
      <c r="M360" s="62">
        <v>64753</v>
      </c>
      <c r="N360" s="62" t="s">
        <v>358</v>
      </c>
      <c r="O360" s="62"/>
      <c r="P360" s="62" t="str">
        <f t="shared" si="7"/>
        <v>64753  Brombachtal</v>
      </c>
      <c r="Q360" s="63">
        <v>28991400009422</v>
      </c>
    </row>
    <row r="361" spans="13:17" s="2" customFormat="1" x14ac:dyDescent="0.25">
      <c r="M361" s="62">
        <v>64756</v>
      </c>
      <c r="N361" s="62" t="s">
        <v>912</v>
      </c>
      <c r="O361" s="62"/>
      <c r="P361" s="62" t="str">
        <f t="shared" si="7"/>
        <v>64756 Mossautal</v>
      </c>
      <c r="Q361" s="63">
        <v>28991400009429</v>
      </c>
    </row>
    <row r="362" spans="13:17" s="2" customFormat="1" x14ac:dyDescent="0.25">
      <c r="M362" s="62">
        <v>64807</v>
      </c>
      <c r="N362" s="62" t="s">
        <v>359</v>
      </c>
      <c r="O362" s="62"/>
      <c r="P362" s="62" t="str">
        <f t="shared" si="7"/>
        <v>64807  Dieburg</v>
      </c>
      <c r="Q362" s="63">
        <v>28991400009330</v>
      </c>
    </row>
    <row r="363" spans="13:17" s="2" customFormat="1" x14ac:dyDescent="0.25">
      <c r="M363" s="62">
        <v>64823</v>
      </c>
      <c r="N363" s="62" t="s">
        <v>360</v>
      </c>
      <c r="O363" s="62"/>
      <c r="P363" s="62" t="str">
        <f t="shared" si="7"/>
        <v>64823  Groß-Umstadt</v>
      </c>
      <c r="Q363" s="63">
        <v>28991400009336</v>
      </c>
    </row>
    <row r="364" spans="13:17" s="2" customFormat="1" x14ac:dyDescent="0.25">
      <c r="M364" s="62">
        <v>64832</v>
      </c>
      <c r="N364" s="62" t="s">
        <v>361</v>
      </c>
      <c r="O364" s="62"/>
      <c r="P364" s="62" t="str">
        <f t="shared" si="7"/>
        <v xml:space="preserve">64832  Babenhausen  </v>
      </c>
      <c r="Q364" s="63">
        <v>28991400009328</v>
      </c>
    </row>
    <row r="365" spans="13:17" s="2" customFormat="1" x14ac:dyDescent="0.25">
      <c r="M365" s="62">
        <v>64839</v>
      </c>
      <c r="N365" s="62" t="s">
        <v>362</v>
      </c>
      <c r="O365" s="62"/>
      <c r="P365" s="62" t="str">
        <f t="shared" si="7"/>
        <v>64839  Münster</v>
      </c>
      <c r="Q365" s="63">
        <v>28991400009341</v>
      </c>
    </row>
    <row r="366" spans="13:17" s="2" customFormat="1" x14ac:dyDescent="0.25">
      <c r="M366" s="62">
        <v>64846</v>
      </c>
      <c r="N366" s="62" t="s">
        <v>363</v>
      </c>
      <c r="O366" s="62"/>
      <c r="P366" s="62" t="str">
        <f t="shared" si="7"/>
        <v>64846  Groß-Zimmern</v>
      </c>
      <c r="Q366" s="63">
        <v>28991400009337</v>
      </c>
    </row>
    <row r="367" spans="13:17" s="2" customFormat="1" x14ac:dyDescent="0.25">
      <c r="M367" s="62">
        <v>64850</v>
      </c>
      <c r="N367" s="62" t="s">
        <v>364</v>
      </c>
      <c r="O367" s="62"/>
      <c r="P367" s="62" t="str">
        <f t="shared" si="7"/>
        <v>64850  Schaafheim</v>
      </c>
      <c r="Q367" s="63">
        <v>28991400009347</v>
      </c>
    </row>
    <row r="368" spans="13:17" s="2" customFormat="1" x14ac:dyDescent="0.25">
      <c r="M368" s="62">
        <v>64853</v>
      </c>
      <c r="N368" s="62" t="s">
        <v>365</v>
      </c>
      <c r="O368" s="62"/>
      <c r="P368" s="62" t="str">
        <f t="shared" si="7"/>
        <v>64853  Otzberg</v>
      </c>
      <c r="Q368" s="63">
        <v>28991400009343</v>
      </c>
    </row>
    <row r="369" spans="13:17" s="2" customFormat="1" x14ac:dyDescent="0.25">
      <c r="M369" s="62">
        <v>64859</v>
      </c>
      <c r="N369" s="62" t="s">
        <v>366</v>
      </c>
      <c r="O369" s="62"/>
      <c r="P369" s="62" t="str">
        <f t="shared" si="7"/>
        <v>64859  Eppertshausen</v>
      </c>
      <c r="Q369" s="63">
        <v>28991400009331</v>
      </c>
    </row>
    <row r="370" spans="13:17" s="2" customFormat="1" x14ac:dyDescent="0.25">
      <c r="M370" s="62">
        <v>65197</v>
      </c>
      <c r="N370" s="62" t="s">
        <v>367</v>
      </c>
      <c r="O370" s="62"/>
      <c r="P370" s="62" t="str">
        <f t="shared" si="7"/>
        <v>65197  Wiesbaden</v>
      </c>
      <c r="Q370" s="63">
        <v>28991400009304</v>
      </c>
    </row>
    <row r="371" spans="13:17" s="2" customFormat="1" x14ac:dyDescent="0.25">
      <c r="M371" s="62">
        <v>65232</v>
      </c>
      <c r="N371" s="62" t="s">
        <v>368</v>
      </c>
      <c r="O371" s="62"/>
      <c r="P371" s="62" t="str">
        <f t="shared" si="7"/>
        <v>65232  Taunusstein</v>
      </c>
      <c r="Q371" s="63">
        <v>28991400009461</v>
      </c>
    </row>
    <row r="372" spans="13:17" s="2" customFormat="1" x14ac:dyDescent="0.25">
      <c r="M372" s="62">
        <v>65239</v>
      </c>
      <c r="N372" s="62" t="s">
        <v>369</v>
      </c>
      <c r="O372" s="62"/>
      <c r="P372" s="62" t="str">
        <f t="shared" si="7"/>
        <v>65239  Hochheim</v>
      </c>
      <c r="Q372" s="63">
        <v>28991400009411</v>
      </c>
    </row>
    <row r="373" spans="13:17" s="2" customFormat="1" x14ac:dyDescent="0.25">
      <c r="M373" s="62">
        <v>65307</v>
      </c>
      <c r="N373" s="62" t="s">
        <v>370</v>
      </c>
      <c r="O373" s="62"/>
      <c r="P373" s="62" t="str">
        <f t="shared" si="7"/>
        <v>65307  Bad Schwalbach</v>
      </c>
      <c r="Q373" s="63">
        <v>28991400009448</v>
      </c>
    </row>
    <row r="374" spans="13:17" s="2" customFormat="1" x14ac:dyDescent="0.25">
      <c r="M374" s="62">
        <v>65321</v>
      </c>
      <c r="N374" s="62" t="s">
        <v>371</v>
      </c>
      <c r="O374" s="62"/>
      <c r="P374" s="62" t="str">
        <f t="shared" si="7"/>
        <v xml:space="preserve">65321  Heidenrod </v>
      </c>
      <c r="Q374" s="63">
        <v>28991400009451</v>
      </c>
    </row>
    <row r="375" spans="13:17" s="2" customFormat="1" x14ac:dyDescent="0.25">
      <c r="M375" s="62">
        <v>65326</v>
      </c>
      <c r="N375" s="62" t="s">
        <v>372</v>
      </c>
      <c r="O375" s="62"/>
      <c r="P375" s="62" t="str">
        <f t="shared" si="7"/>
        <v xml:space="preserve">65326  Aarbergen </v>
      </c>
      <c r="Q375" s="63">
        <v>28991400009447</v>
      </c>
    </row>
    <row r="376" spans="13:17" s="2" customFormat="1" x14ac:dyDescent="0.25">
      <c r="M376" s="62">
        <v>65329</v>
      </c>
      <c r="N376" s="62" t="s">
        <v>373</v>
      </c>
      <c r="O376" s="62"/>
      <c r="P376" s="62" t="str">
        <f t="shared" si="7"/>
        <v>65329  Hohenstein</v>
      </c>
      <c r="Q376" s="63">
        <v>28991400009452</v>
      </c>
    </row>
    <row r="377" spans="13:17" s="2" customFormat="1" x14ac:dyDescent="0.25">
      <c r="M377" s="62">
        <v>65343</v>
      </c>
      <c r="N377" s="62" t="s">
        <v>374</v>
      </c>
      <c r="O377" s="62"/>
      <c r="P377" s="62" t="str">
        <f t="shared" si="7"/>
        <v>65343  Eltville</v>
      </c>
      <c r="Q377" s="63">
        <v>28991400009449</v>
      </c>
    </row>
    <row r="378" spans="13:17" s="2" customFormat="1" x14ac:dyDescent="0.25">
      <c r="M378" s="62">
        <v>65366</v>
      </c>
      <c r="N378" s="62" t="s">
        <v>375</v>
      </c>
      <c r="O378" s="62"/>
      <c r="P378" s="62" t="str">
        <f t="shared" si="7"/>
        <v>65366  Geisenheim</v>
      </c>
      <c r="Q378" s="63">
        <v>28991400009450</v>
      </c>
    </row>
    <row r="379" spans="13:17" s="2" customFormat="1" x14ac:dyDescent="0.25">
      <c r="M379" s="62">
        <v>65375</v>
      </c>
      <c r="N379" s="62" t="s">
        <v>376</v>
      </c>
      <c r="O379" s="62"/>
      <c r="P379" s="62" t="str">
        <f t="shared" si="7"/>
        <v>65375  Oestrich-Winkel</v>
      </c>
      <c r="Q379" s="63">
        <v>28991400009458</v>
      </c>
    </row>
    <row r="380" spans="13:17" s="2" customFormat="1" x14ac:dyDescent="0.25">
      <c r="M380" s="62">
        <v>65385</v>
      </c>
      <c r="N380" s="62" t="s">
        <v>377</v>
      </c>
      <c r="O380" s="62"/>
      <c r="P380" s="62" t="str">
        <f t="shared" si="7"/>
        <v xml:space="preserve">65385  Rüdesheim </v>
      </c>
      <c r="Q380" s="63">
        <v>28991400009459</v>
      </c>
    </row>
    <row r="381" spans="13:17" s="2" customFormat="1" x14ac:dyDescent="0.25">
      <c r="M381" s="62">
        <v>65388</v>
      </c>
      <c r="N381" s="62" t="s">
        <v>378</v>
      </c>
      <c r="O381" s="62"/>
      <c r="P381" s="62" t="str">
        <f t="shared" si="7"/>
        <v>65388  Schlangenbad</v>
      </c>
      <c r="Q381" s="63">
        <v>28991400009460</v>
      </c>
    </row>
    <row r="382" spans="13:17" s="2" customFormat="1" x14ac:dyDescent="0.25">
      <c r="M382" s="62">
        <v>65391</v>
      </c>
      <c r="N382" s="62" t="s">
        <v>379</v>
      </c>
      <c r="O382" s="62"/>
      <c r="P382" s="62" t="str">
        <f t="shared" si="7"/>
        <v xml:space="preserve">65391  Lorch </v>
      </c>
      <c r="Q382" s="63">
        <v>28991400009456</v>
      </c>
    </row>
    <row r="383" spans="13:17" s="2" customFormat="1" x14ac:dyDescent="0.25">
      <c r="M383" s="62">
        <v>65396</v>
      </c>
      <c r="N383" s="62" t="s">
        <v>380</v>
      </c>
      <c r="O383" s="62"/>
      <c r="P383" s="62" t="str">
        <f t="shared" si="7"/>
        <v>65396  Walluf</v>
      </c>
      <c r="Q383" s="63">
        <v>28991400009463</v>
      </c>
    </row>
    <row r="384" spans="13:17" s="2" customFormat="1" x14ac:dyDescent="0.25">
      <c r="M384" s="62">
        <v>65399</v>
      </c>
      <c r="N384" s="62" t="s">
        <v>381</v>
      </c>
      <c r="O384" s="62"/>
      <c r="P384" s="62" t="str">
        <f t="shared" si="7"/>
        <v>65399  Kiedrich</v>
      </c>
      <c r="Q384" s="63">
        <v>28991400009455</v>
      </c>
    </row>
    <row r="385" spans="13:17" s="2" customFormat="1" x14ac:dyDescent="0.25">
      <c r="M385" s="62">
        <v>65428</v>
      </c>
      <c r="N385" s="62" t="s">
        <v>382</v>
      </c>
      <c r="O385" s="62"/>
      <c r="P385" s="62" t="str">
        <f t="shared" si="7"/>
        <v>65428  Rüsselsheim</v>
      </c>
      <c r="Q385" s="63">
        <v>28991400009361</v>
      </c>
    </row>
    <row r="386" spans="13:17" s="2" customFormat="1" x14ac:dyDescent="0.25">
      <c r="M386" s="62">
        <v>65439</v>
      </c>
      <c r="N386" s="62" t="s">
        <v>383</v>
      </c>
      <c r="O386" s="62"/>
      <c r="P386" s="62" t="str">
        <f t="shared" si="7"/>
        <v>65439  Flörsheim am Main</v>
      </c>
      <c r="Q386" s="63">
        <v>28991400009409</v>
      </c>
    </row>
    <row r="387" spans="13:17" s="2" customFormat="1" x14ac:dyDescent="0.25">
      <c r="M387" s="62">
        <v>65451</v>
      </c>
      <c r="N387" s="62" t="s">
        <v>384</v>
      </c>
      <c r="O387" s="62"/>
      <c r="P387" s="62" t="str">
        <f t="shared" si="7"/>
        <v>65451  Kelsterbach</v>
      </c>
      <c r="Q387" s="63">
        <v>28991400009356</v>
      </c>
    </row>
    <row r="388" spans="13:17" s="2" customFormat="1" x14ac:dyDescent="0.25">
      <c r="M388" s="62">
        <v>65462</v>
      </c>
      <c r="N388" s="62" t="s">
        <v>385</v>
      </c>
      <c r="O388" s="62"/>
      <c r="P388" s="62" t="str">
        <f t="shared" si="7"/>
        <v>65462  Ginsheim-Gustavsburg</v>
      </c>
      <c r="Q388" s="63">
        <v>28991400009354</v>
      </c>
    </row>
    <row r="389" spans="13:17" s="2" customFormat="1" x14ac:dyDescent="0.25">
      <c r="M389" s="62">
        <v>65468</v>
      </c>
      <c r="N389" s="62" t="s">
        <v>386</v>
      </c>
      <c r="O389" s="62"/>
      <c r="P389" s="62" t="str">
        <f t="shared" si="7"/>
        <v>65468  Trebur</v>
      </c>
      <c r="Q389" s="63">
        <v>28991400009363</v>
      </c>
    </row>
    <row r="390" spans="13:17" s="2" customFormat="1" x14ac:dyDescent="0.25">
      <c r="M390" s="62">
        <v>65474</v>
      </c>
      <c r="N390" s="62" t="s">
        <v>387</v>
      </c>
      <c r="O390" s="62"/>
      <c r="P390" s="62" t="str">
        <f t="shared" si="7"/>
        <v>65474  Bischofsheim</v>
      </c>
      <c r="Q390" s="63">
        <v>28991400009351</v>
      </c>
    </row>
    <row r="391" spans="13:17" s="2" customFormat="1" x14ac:dyDescent="0.25">
      <c r="M391" s="62">
        <v>65479</v>
      </c>
      <c r="N391" s="62" t="s">
        <v>388</v>
      </c>
      <c r="O391" s="62"/>
      <c r="P391" s="62" t="str">
        <f t="shared" si="7"/>
        <v>65479  Raunheim</v>
      </c>
      <c r="Q391" s="63">
        <v>28991400009359</v>
      </c>
    </row>
    <row r="392" spans="13:17" s="2" customFormat="1" x14ac:dyDescent="0.25">
      <c r="M392" s="62">
        <v>65510</v>
      </c>
      <c r="N392" s="62" t="s">
        <v>428</v>
      </c>
      <c r="O392" s="62" t="s">
        <v>389</v>
      </c>
      <c r="P392" s="62" t="str">
        <f t="shared" si="7"/>
        <v>65510  Hünstetten</v>
      </c>
      <c r="Q392" s="63">
        <v>28991400009453</v>
      </c>
    </row>
    <row r="393" spans="13:17" s="2" customFormat="1" x14ac:dyDescent="0.25">
      <c r="M393" s="62">
        <v>65510</v>
      </c>
      <c r="N393" s="62" t="s">
        <v>389</v>
      </c>
      <c r="O393" s="62" t="s">
        <v>428</v>
      </c>
      <c r="P393" s="62" t="str">
        <f t="shared" si="7"/>
        <v>65510  Idstein</v>
      </c>
      <c r="Q393" s="63">
        <v>28991400009454</v>
      </c>
    </row>
    <row r="394" spans="13:17" s="2" customFormat="1" x14ac:dyDescent="0.25">
      <c r="M394" s="62">
        <v>65520</v>
      </c>
      <c r="N394" s="62" t="s">
        <v>390</v>
      </c>
      <c r="O394" s="62"/>
      <c r="P394" s="62" t="str">
        <f t="shared" ref="P394:P430" si="8">CONCATENATE(M394," ",N394)</f>
        <v>65520  Bad Camberg</v>
      </c>
      <c r="Q394" s="63">
        <v>28991400009532</v>
      </c>
    </row>
    <row r="395" spans="13:17" s="2" customFormat="1" x14ac:dyDescent="0.25">
      <c r="M395" s="62">
        <v>65527</v>
      </c>
      <c r="N395" s="62" t="s">
        <v>391</v>
      </c>
      <c r="O395" s="62"/>
      <c r="P395" s="62" t="str">
        <f t="shared" si="8"/>
        <v>65527  Niedernhausen</v>
      </c>
      <c r="Q395" s="63">
        <v>28991400009457</v>
      </c>
    </row>
    <row r="396" spans="13:17" s="2" customFormat="1" x14ac:dyDescent="0.25">
      <c r="M396" s="62">
        <v>65529</v>
      </c>
      <c r="N396" s="62" t="s">
        <v>392</v>
      </c>
      <c r="O396" s="62"/>
      <c r="P396" s="62" t="str">
        <f t="shared" si="8"/>
        <v>65529  Waldems</v>
      </c>
      <c r="Q396" s="63">
        <v>28991400009462</v>
      </c>
    </row>
    <row r="397" spans="13:17" s="2" customFormat="1" x14ac:dyDescent="0.25">
      <c r="M397" s="62">
        <v>65549</v>
      </c>
      <c r="N397" s="62" t="s">
        <v>393</v>
      </c>
      <c r="O397" s="62"/>
      <c r="P397" s="62" t="str">
        <f t="shared" si="8"/>
        <v>65549  Limburg a. d. Lahn</v>
      </c>
      <c r="Q397" s="63">
        <v>28991400009538</v>
      </c>
    </row>
    <row r="398" spans="13:17" s="2" customFormat="1" x14ac:dyDescent="0.25">
      <c r="M398" s="62">
        <v>65589</v>
      </c>
      <c r="N398" s="62" t="s">
        <v>394</v>
      </c>
      <c r="O398" s="62"/>
      <c r="P398" s="62" t="str">
        <f t="shared" si="8"/>
        <v>65589  Hadamar</v>
      </c>
      <c r="Q398" s="63">
        <v>28991400009536</v>
      </c>
    </row>
    <row r="399" spans="13:17" s="2" customFormat="1" x14ac:dyDescent="0.25">
      <c r="M399" s="62">
        <v>65594</v>
      </c>
      <c r="N399" s="62" t="s">
        <v>395</v>
      </c>
      <c r="O399" s="62"/>
      <c r="P399" s="62" t="str">
        <f t="shared" si="8"/>
        <v xml:space="preserve">65594  Runkel </v>
      </c>
      <c r="Q399" s="63">
        <v>28991400009542</v>
      </c>
    </row>
    <row r="400" spans="13:17" s="2" customFormat="1" x14ac:dyDescent="0.25">
      <c r="M400" s="62">
        <v>65597</v>
      </c>
      <c r="N400" s="62" t="s">
        <v>396</v>
      </c>
      <c r="O400" s="62"/>
      <c r="P400" s="62" t="str">
        <f t="shared" si="8"/>
        <v xml:space="preserve">65597  Hünfelden </v>
      </c>
      <c r="Q400" s="63">
        <v>28991400009537</v>
      </c>
    </row>
    <row r="401" spans="13:17" s="2" customFormat="1" x14ac:dyDescent="0.25">
      <c r="M401" s="62">
        <v>65599</v>
      </c>
      <c r="N401" s="62" t="s">
        <v>397</v>
      </c>
      <c r="O401" s="62"/>
      <c r="P401" s="62" t="str">
        <f t="shared" si="8"/>
        <v xml:space="preserve">65599  Dornburg </v>
      </c>
      <c r="Q401" s="63">
        <v>28991400009533</v>
      </c>
    </row>
    <row r="402" spans="13:17" s="2" customFormat="1" x14ac:dyDescent="0.25">
      <c r="M402" s="62">
        <v>65604</v>
      </c>
      <c r="N402" s="62" t="s">
        <v>398</v>
      </c>
      <c r="O402" s="62"/>
      <c r="P402" s="62" t="str">
        <f t="shared" si="8"/>
        <v xml:space="preserve">65604  Elz </v>
      </c>
      <c r="Q402" s="63">
        <v>28991400009535</v>
      </c>
    </row>
    <row r="403" spans="13:17" s="2" customFormat="1" x14ac:dyDescent="0.25">
      <c r="M403" s="62">
        <v>65606</v>
      </c>
      <c r="N403" s="62" t="s">
        <v>399</v>
      </c>
      <c r="O403" s="62"/>
      <c r="P403" s="62" t="str">
        <f t="shared" si="8"/>
        <v>65606  Villmar</v>
      </c>
      <c r="Q403" s="63">
        <v>28991400009544</v>
      </c>
    </row>
    <row r="404" spans="13:17" s="2" customFormat="1" x14ac:dyDescent="0.25">
      <c r="M404" s="62">
        <v>65611</v>
      </c>
      <c r="N404" s="62" t="s">
        <v>400</v>
      </c>
      <c r="O404" s="62"/>
      <c r="P404" s="62" t="str">
        <f t="shared" si="8"/>
        <v>65611  Brechen</v>
      </c>
      <c r="Q404" s="63">
        <v>28991400009531</v>
      </c>
    </row>
    <row r="405" spans="13:17" s="2" customFormat="1" x14ac:dyDescent="0.25">
      <c r="M405" s="62">
        <v>65614</v>
      </c>
      <c r="N405" s="62" t="s">
        <v>401</v>
      </c>
      <c r="O405" s="62"/>
      <c r="P405" s="62" t="str">
        <f t="shared" si="8"/>
        <v>65614  Beselich</v>
      </c>
      <c r="Q405" s="63">
        <v>28991400009530</v>
      </c>
    </row>
    <row r="406" spans="13:17" s="2" customFormat="1" x14ac:dyDescent="0.25">
      <c r="M406" s="62">
        <v>65618</v>
      </c>
      <c r="N406" s="62" t="s">
        <v>402</v>
      </c>
      <c r="O406" s="62"/>
      <c r="P406" s="62" t="str">
        <f t="shared" si="8"/>
        <v>65618  Selters</v>
      </c>
      <c r="Q406" s="63">
        <v>28991400009543</v>
      </c>
    </row>
    <row r="407" spans="13:17" s="2" customFormat="1" x14ac:dyDescent="0.25">
      <c r="M407" s="62">
        <v>65620</v>
      </c>
      <c r="N407" s="62" t="s">
        <v>403</v>
      </c>
      <c r="O407" s="62"/>
      <c r="P407" s="62" t="str">
        <f t="shared" si="8"/>
        <v xml:space="preserve">65620  Waldbrunn </v>
      </c>
      <c r="Q407" s="63">
        <v>28991400009545</v>
      </c>
    </row>
    <row r="408" spans="13:17" s="2" customFormat="1" x14ac:dyDescent="0.25">
      <c r="M408" s="62">
        <v>65627</v>
      </c>
      <c r="N408" s="62" t="s">
        <v>404</v>
      </c>
      <c r="O408" s="62"/>
      <c r="P408" s="62" t="str">
        <f t="shared" si="8"/>
        <v xml:space="preserve">65627  Elbtal </v>
      </c>
      <c r="Q408" s="63">
        <v>28991400009534</v>
      </c>
    </row>
    <row r="409" spans="13:17" s="2" customFormat="1" x14ac:dyDescent="0.25">
      <c r="M409" s="62">
        <v>65719</v>
      </c>
      <c r="N409" s="62" t="s">
        <v>405</v>
      </c>
      <c r="O409" s="62"/>
      <c r="P409" s="62" t="str">
        <f t="shared" si="8"/>
        <v>65719  Hofheim am Taunus</v>
      </c>
      <c r="Q409" s="63">
        <v>28991400009412</v>
      </c>
    </row>
    <row r="410" spans="13:17" s="2" customFormat="1" x14ac:dyDescent="0.25">
      <c r="M410" s="62">
        <v>65760</v>
      </c>
      <c r="N410" s="62" t="s">
        <v>406</v>
      </c>
      <c r="O410" s="62"/>
      <c r="P410" s="62" t="str">
        <f t="shared" si="8"/>
        <v>65760  Eschborn</v>
      </c>
      <c r="Q410" s="63">
        <v>28991400009408</v>
      </c>
    </row>
    <row r="411" spans="13:17" s="2" customFormat="1" x14ac:dyDescent="0.25">
      <c r="M411" s="62">
        <v>65779</v>
      </c>
      <c r="N411" s="62" t="s">
        <v>407</v>
      </c>
      <c r="O411" s="62"/>
      <c r="P411" s="62" t="str">
        <f t="shared" si="8"/>
        <v>65779  Kelkheim</v>
      </c>
      <c r="Q411" s="63">
        <v>28991400009413</v>
      </c>
    </row>
    <row r="412" spans="13:17" s="2" customFormat="1" x14ac:dyDescent="0.25">
      <c r="M412" s="62">
        <v>65795</v>
      </c>
      <c r="N412" s="62" t="s">
        <v>408</v>
      </c>
      <c r="O412" s="62"/>
      <c r="P412" s="62" t="str">
        <f t="shared" si="8"/>
        <v>65795  Hattersheim am Main</v>
      </c>
      <c r="Q412" s="63">
        <v>28991400009410</v>
      </c>
    </row>
    <row r="413" spans="13:17" s="2" customFormat="1" x14ac:dyDescent="0.25">
      <c r="M413" s="62">
        <v>65812</v>
      </c>
      <c r="N413" s="62" t="s">
        <v>409</v>
      </c>
      <c r="O413" s="62"/>
      <c r="P413" s="62" t="str">
        <f t="shared" si="8"/>
        <v>65812  Bad Soden am Taunus</v>
      </c>
      <c r="Q413" s="63">
        <v>28991400009406</v>
      </c>
    </row>
    <row r="414" spans="13:17" s="2" customFormat="1" x14ac:dyDescent="0.25">
      <c r="M414" s="62">
        <v>65817</v>
      </c>
      <c r="N414" s="62" t="s">
        <v>410</v>
      </c>
      <c r="O414" s="62"/>
      <c r="P414" s="62" t="str">
        <f t="shared" si="8"/>
        <v xml:space="preserve">65817  Eppstein </v>
      </c>
      <c r="Q414" s="63">
        <v>28991400009407</v>
      </c>
    </row>
    <row r="415" spans="13:17" s="2" customFormat="1" x14ac:dyDescent="0.25">
      <c r="M415" s="62">
        <v>65824</v>
      </c>
      <c r="N415" s="62" t="s">
        <v>411</v>
      </c>
      <c r="O415" s="62"/>
      <c r="P415" s="62" t="str">
        <f t="shared" si="8"/>
        <v>65824  Schwalbach</v>
      </c>
      <c r="Q415" s="63">
        <v>28991400009416</v>
      </c>
    </row>
    <row r="416" spans="13:17" s="2" customFormat="1" x14ac:dyDescent="0.25">
      <c r="M416" s="62">
        <v>65830</v>
      </c>
      <c r="N416" s="62" t="s">
        <v>412</v>
      </c>
      <c r="O416" s="62"/>
      <c r="P416" s="62" t="str">
        <f t="shared" si="8"/>
        <v>65830  Kriftel</v>
      </c>
      <c r="Q416" s="63">
        <v>28991400009414</v>
      </c>
    </row>
    <row r="417" spans="13:17" s="2" customFormat="1" x14ac:dyDescent="0.25">
      <c r="M417" s="62">
        <v>65835</v>
      </c>
      <c r="N417" s="62" t="s">
        <v>413</v>
      </c>
      <c r="O417" s="62"/>
      <c r="P417" s="62" t="str">
        <f t="shared" si="8"/>
        <v>65835  Liederbach</v>
      </c>
      <c r="Q417" s="63">
        <v>28991400009415</v>
      </c>
    </row>
    <row r="418" spans="13:17" s="2" customFormat="1" x14ac:dyDescent="0.25">
      <c r="M418" s="62">
        <v>65843</v>
      </c>
      <c r="N418" s="62" t="s">
        <v>414</v>
      </c>
      <c r="O418" s="62"/>
      <c r="P418" s="62" t="str">
        <f t="shared" si="8"/>
        <v>65843  Sulzbach</v>
      </c>
      <c r="Q418" s="63">
        <v>28991400009417</v>
      </c>
    </row>
    <row r="419" spans="13:17" s="2" customFormat="1" x14ac:dyDescent="0.25">
      <c r="M419" s="62">
        <v>68519</v>
      </c>
      <c r="N419" s="62" t="s">
        <v>415</v>
      </c>
      <c r="O419" s="62"/>
      <c r="P419" s="62" t="str">
        <f t="shared" si="8"/>
        <v xml:space="preserve">68519  Viernheim </v>
      </c>
      <c r="Q419" s="63">
        <v>28991400009324</v>
      </c>
    </row>
    <row r="420" spans="13:17" s="2" customFormat="1" x14ac:dyDescent="0.25">
      <c r="M420" s="62">
        <v>68623</v>
      </c>
      <c r="N420" s="62" t="s">
        <v>416</v>
      </c>
      <c r="O420" s="62"/>
      <c r="P420" s="62" t="str">
        <f t="shared" si="8"/>
        <v>68623  Lampertheim</v>
      </c>
      <c r="Q420" s="63">
        <v>28991400009317</v>
      </c>
    </row>
    <row r="421" spans="13:17" s="2" customFormat="1" x14ac:dyDescent="0.25">
      <c r="M421" s="62">
        <v>68642</v>
      </c>
      <c r="N421" s="62" t="s">
        <v>417</v>
      </c>
      <c r="O421" s="62"/>
      <c r="P421" s="62" t="str">
        <f t="shared" si="8"/>
        <v>68642  Bürstadt</v>
      </c>
      <c r="Q421" s="63">
        <v>28991400009309</v>
      </c>
    </row>
    <row r="422" spans="13:17" s="2" customFormat="1" x14ac:dyDescent="0.25">
      <c r="M422" s="62">
        <v>68647</v>
      </c>
      <c r="N422" s="62" t="s">
        <v>418</v>
      </c>
      <c r="O422" s="62"/>
      <c r="P422" s="62" t="str">
        <f t="shared" si="8"/>
        <v>68647  Biblis</v>
      </c>
      <c r="Q422" s="63">
        <v>28991400009307</v>
      </c>
    </row>
    <row r="423" spans="13:17" s="2" customFormat="1" x14ac:dyDescent="0.25">
      <c r="M423" s="62">
        <v>68649</v>
      </c>
      <c r="N423" s="62" t="s">
        <v>419</v>
      </c>
      <c r="O423" s="62"/>
      <c r="P423" s="62" t="str">
        <f t="shared" si="8"/>
        <v>68649  Groß-Rohrheim</v>
      </c>
      <c r="Q423" s="63">
        <v>28991400009314</v>
      </c>
    </row>
    <row r="424" spans="13:17" s="2" customFormat="1" x14ac:dyDescent="0.25">
      <c r="M424" s="62">
        <v>69239</v>
      </c>
      <c r="N424" s="62" t="s">
        <v>420</v>
      </c>
      <c r="O424" s="62"/>
      <c r="P424" s="62" t="str">
        <f t="shared" si="8"/>
        <v>69239  Neckarsteinach</v>
      </c>
      <c r="Q424" s="63">
        <v>28991400009322</v>
      </c>
    </row>
    <row r="425" spans="13:17" s="2" customFormat="1" x14ac:dyDescent="0.25">
      <c r="M425" s="62">
        <v>69434</v>
      </c>
      <c r="N425" s="62" t="s">
        <v>421</v>
      </c>
      <c r="O425" s="62"/>
      <c r="P425" s="62" t="str">
        <f t="shared" si="8"/>
        <v>69434  Hirschhorn (Neckar)</v>
      </c>
      <c r="Q425" s="63">
        <v>28991400009316</v>
      </c>
    </row>
    <row r="426" spans="13:17" s="2" customFormat="1" x14ac:dyDescent="0.25">
      <c r="M426" s="62">
        <v>69483</v>
      </c>
      <c r="N426" s="62" t="s">
        <v>422</v>
      </c>
      <c r="O426" s="62"/>
      <c r="P426" s="62" t="str">
        <f t="shared" si="8"/>
        <v>69483  Wald-Michelbach</v>
      </c>
      <c r="Q426" s="63">
        <v>28991400009325</v>
      </c>
    </row>
    <row r="427" spans="13:17" s="2" customFormat="1" x14ac:dyDescent="0.25">
      <c r="M427" s="62">
        <v>69488</v>
      </c>
      <c r="N427" s="62" t="s">
        <v>423</v>
      </c>
      <c r="O427" s="62"/>
      <c r="P427" s="62" t="str">
        <f t="shared" si="8"/>
        <v xml:space="preserve">69488  Birkenau </v>
      </c>
      <c r="Q427" s="63">
        <v>28991400009308</v>
      </c>
    </row>
    <row r="428" spans="13:17" s="2" customFormat="1" x14ac:dyDescent="0.25">
      <c r="M428" s="62">
        <v>69509</v>
      </c>
      <c r="N428" s="62" t="s">
        <v>424</v>
      </c>
      <c r="O428" s="62"/>
      <c r="P428" s="62" t="str">
        <f t="shared" si="8"/>
        <v>69509  Mörlenbach</v>
      </c>
      <c r="Q428" s="63">
        <v>28991400009321</v>
      </c>
    </row>
    <row r="429" spans="13:17" s="2" customFormat="1" x14ac:dyDescent="0.25">
      <c r="M429" s="62">
        <v>69517</v>
      </c>
      <c r="N429" s="62" t="s">
        <v>425</v>
      </c>
      <c r="O429" s="62"/>
      <c r="P429" s="62" t="str">
        <f t="shared" si="8"/>
        <v xml:space="preserve">69517  Gorxheimertal  </v>
      </c>
      <c r="Q429" s="63">
        <v>28991400009312</v>
      </c>
    </row>
    <row r="430" spans="13:17" s="2" customFormat="1" x14ac:dyDescent="0.25">
      <c r="M430" s="62">
        <v>69518</v>
      </c>
      <c r="N430" s="62" t="s">
        <v>426</v>
      </c>
      <c r="O430" s="62"/>
      <c r="P430" s="62" t="str">
        <f t="shared" si="8"/>
        <v xml:space="preserve">69518  Abtsteinach </v>
      </c>
      <c r="Q430" s="63">
        <v>28991400009305</v>
      </c>
    </row>
  </sheetData>
  <sheetProtection algorithmName="SHA-512" hashValue="l4zM6O9IIkFCYaiRgmN/+VmPKbap6E0YvccYnv6O6udxJa23pAJQROVpjic6tvdBVEVeKKvV5KKpz5rrXLtq+A==" saltValue="uZGmsYXvTGUpHD9x64mAaA==" spinCount="100000" sheet="1" selectLockedCells="1"/>
  <dataConsolidate/>
  <mergeCells count="48">
    <mergeCell ref="E60:F61"/>
    <mergeCell ref="I44:J44"/>
    <mergeCell ref="C60:D60"/>
    <mergeCell ref="G35:H35"/>
    <mergeCell ref="G34:H34"/>
    <mergeCell ref="H52:J52"/>
    <mergeCell ref="C35:E35"/>
    <mergeCell ref="C34:E34"/>
    <mergeCell ref="C40:E40"/>
    <mergeCell ref="C41:E44"/>
    <mergeCell ref="C46:E46"/>
    <mergeCell ref="G46:H46"/>
    <mergeCell ref="I46:J46"/>
    <mergeCell ref="J35:K35"/>
    <mergeCell ref="I55:K55"/>
    <mergeCell ref="C6:D6"/>
    <mergeCell ref="D12:F12"/>
    <mergeCell ref="C31:E31"/>
    <mergeCell ref="C23:J23"/>
    <mergeCell ref="G33:H33"/>
    <mergeCell ref="C33:E33"/>
    <mergeCell ref="G32:H32"/>
    <mergeCell ref="C15:E15"/>
    <mergeCell ref="G25:H29"/>
    <mergeCell ref="I27:I29"/>
    <mergeCell ref="E10:F10"/>
    <mergeCell ref="D9:F9"/>
    <mergeCell ref="G30:H30"/>
    <mergeCell ref="C30:E30"/>
    <mergeCell ref="C32:E32"/>
    <mergeCell ref="F6:H6"/>
    <mergeCell ref="G31:H31"/>
    <mergeCell ref="C25:F29"/>
    <mergeCell ref="J7:K7"/>
    <mergeCell ref="I25:K26"/>
    <mergeCell ref="J27:K29"/>
    <mergeCell ref="J30:K30"/>
    <mergeCell ref="G14:J15"/>
    <mergeCell ref="G18:K19"/>
    <mergeCell ref="E22:K22"/>
    <mergeCell ref="G10:I10"/>
    <mergeCell ref="I62:K62"/>
    <mergeCell ref="J31:K31"/>
    <mergeCell ref="J32:K32"/>
    <mergeCell ref="J33:K33"/>
    <mergeCell ref="J34:K34"/>
    <mergeCell ref="I43:J43"/>
    <mergeCell ref="I58:K58"/>
  </mergeCells>
  <phoneticPr fontId="3" type="noConversion"/>
  <conditionalFormatting sqref="D10">
    <cfRule type="expression" dxfId="24" priority="19">
      <formula>$D$10="PLZ"</formula>
    </cfRule>
  </conditionalFormatting>
  <conditionalFormatting sqref="E6:F6">
    <cfRule type="expression" dxfId="23" priority="17">
      <formula>$E$6&gt;2899</formula>
    </cfRule>
  </conditionalFormatting>
  <conditionalFormatting sqref="I47">
    <cfRule type="expression" dxfId="22" priority="15">
      <formula>$J$7&lt;"01.01.2020"</formula>
    </cfRule>
  </conditionalFormatting>
  <conditionalFormatting sqref="I43">
    <cfRule type="expression" dxfId="21" priority="14">
      <formula>$E$6&gt;2899</formula>
    </cfRule>
  </conditionalFormatting>
  <conditionalFormatting sqref="E58">
    <cfRule type="expression" dxfId="20" priority="13">
      <formula>$E$6&gt;2899</formula>
    </cfRule>
  </conditionalFormatting>
  <conditionalFormatting sqref="G8">
    <cfRule type="expression" dxfId="19" priority="11">
      <formula>$J$7="tt.mm.jjjj"</formula>
    </cfRule>
  </conditionalFormatting>
  <conditionalFormatting sqref="J7:K7">
    <cfRule type="expression" dxfId="18" priority="10">
      <formula>$J$7="tt.mm.jjjj"</formula>
    </cfRule>
  </conditionalFormatting>
  <conditionalFormatting sqref="H21">
    <cfRule type="expression" dxfId="17" priority="8">
      <formula>$J$7="tt.mm.jjjj"</formula>
    </cfRule>
    <cfRule type="expression" dxfId="16" priority="2">
      <formula>$H$21=1899</formula>
    </cfRule>
  </conditionalFormatting>
  <conditionalFormatting sqref="K21">
    <cfRule type="expression" dxfId="15" priority="7">
      <formula>$J$7="tt.mm.jjjj"</formula>
    </cfRule>
    <cfRule type="expression" dxfId="14" priority="1">
      <formula>$K$21=1900</formula>
    </cfRule>
  </conditionalFormatting>
  <conditionalFormatting sqref="E22">
    <cfRule type="expression" dxfId="13" priority="6">
      <formula>$J$7="tt.mm.jjjj"</formula>
    </cfRule>
  </conditionalFormatting>
  <conditionalFormatting sqref="I46">
    <cfRule type="expression" dxfId="12" priority="5">
      <formula>$J$7="tt.mm.jjjj"</formula>
    </cfRule>
  </conditionalFormatting>
  <conditionalFormatting sqref="G10">
    <cfRule type="expression" dxfId="11" priority="4">
      <formula>$E$6&gt;2899</formula>
    </cfRule>
  </conditionalFormatting>
  <dataValidations xWindow="279" yWindow="378" count="5">
    <dataValidation errorStyle="information" allowBlank="1" showInputMessage="1" showErrorMessage="1" error="Bitte nur PLZ-Format" prompt="Bitte PLZ manuell eintragen aus Liste auf nächstem Tabellenblatt." sqref="D10" xr:uid="{00000000-0002-0000-0000-000000000000}"/>
    <dataValidation allowBlank="1" showInputMessage="1" showErrorMessage="1" prompt="Bitte Amt eintragen" sqref="D9:G9" xr:uid="{00000000-0002-0000-0000-000001000000}"/>
    <dataValidation allowBlank="1" showInputMessage="1" showErrorMessage="1" prompt="Bitte Eingabe im Format: TT.MM.JJJJ" sqref="J7" xr:uid="{00000000-0002-0000-0000-000002000000}"/>
    <dataValidation type="list" allowBlank="1" showInputMessage="1" showErrorMessage="1" prompt="Datum bitte aus Liste wählen." sqref="J21" xr:uid="{00000000-0002-0000-0000-000003000000}">
      <formula1>$J$65:$J$66</formula1>
    </dataValidation>
    <dataValidation type="list" allowBlank="1" showInputMessage="1" showErrorMessage="1" prompt="Datum bitte aus Dropdown-Liste wählen._x000a_" sqref="G21" xr:uid="{00000000-0002-0000-0000-000004000000}">
      <formula1>$G$65:$G$66</formula1>
    </dataValidation>
  </dataValidations>
  <printOptions horizontalCentered="1"/>
  <pageMargins left="0.82677165354330717" right="0.43307086614173229" top="0.55118110236220474" bottom="0.35433070866141736" header="0.51181102362204722" footer="0.51181102362204722"/>
  <pageSetup paperSize="9" orientation="portrait" r:id="rId1"/>
  <headerFooter alignWithMargins="0">
    <oddHeader>&amp;R&amp;"Arial,Fett"&amp;9&amp;UAnlage 1</oddHeader>
  </headerFooter>
  <ignoredErrors>
    <ignoredError sqref="G8 H21 K21 I46 K46" evalError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J521"/>
  <sheetViews>
    <sheetView topLeftCell="A334" zoomScaleNormal="100" workbookViewId="0">
      <selection activeCell="I14" sqref="I14"/>
    </sheetView>
  </sheetViews>
  <sheetFormatPr baseColWidth="10" defaultColWidth="11.453125" defaultRowHeight="12.5" x14ac:dyDescent="0.25"/>
  <cols>
    <col min="1" max="1" width="11.36328125" style="42" customWidth="1"/>
    <col min="2" max="2" width="6.54296875" style="47" bestFit="1" customWidth="1"/>
    <col min="3" max="3" width="21.6328125" style="41" bestFit="1" customWidth="1"/>
    <col min="4" max="4" width="24.36328125" style="41" customWidth="1"/>
    <col min="5" max="5" width="18.90625" style="43" customWidth="1"/>
    <col min="6" max="6" width="9.36328125" customWidth="1"/>
    <col min="7" max="16384" width="11.453125" style="43"/>
  </cols>
  <sheetData>
    <row r="1" spans="2:10" s="33" customFormat="1" ht="13" x14ac:dyDescent="0.3">
      <c r="B1" s="44"/>
    </row>
    <row r="2" spans="2:10" s="35" customFormat="1" ht="13.25" x14ac:dyDescent="0.25">
      <c r="B2" s="45"/>
    </row>
    <row r="3" spans="2:10" s="35" customFormat="1" ht="13" x14ac:dyDescent="0.3">
      <c r="B3" s="50" t="s">
        <v>431</v>
      </c>
      <c r="C3" s="51" t="s">
        <v>458</v>
      </c>
      <c r="D3" s="51" t="s">
        <v>491</v>
      </c>
      <c r="E3" s="52" t="s">
        <v>459</v>
      </c>
    </row>
    <row r="4" spans="2:10" s="35" customFormat="1" ht="13.25" x14ac:dyDescent="0.25">
      <c r="B4" s="53">
        <v>34117</v>
      </c>
      <c r="C4" s="56" t="s">
        <v>19</v>
      </c>
      <c r="D4" s="128" t="s">
        <v>492</v>
      </c>
      <c r="E4" s="59">
        <v>28991400009729</v>
      </c>
      <c r="G4" s="126"/>
      <c r="H4" s="126"/>
      <c r="J4" s="38"/>
    </row>
    <row r="5" spans="2:10" s="35" customFormat="1" ht="13.25" x14ac:dyDescent="0.25">
      <c r="B5" s="53">
        <v>34212</v>
      </c>
      <c r="C5" s="56" t="s">
        <v>486</v>
      </c>
      <c r="D5" s="128" t="s">
        <v>493</v>
      </c>
      <c r="E5" s="59">
        <v>28991400009676</v>
      </c>
      <c r="G5"/>
      <c r="H5" s="126"/>
      <c r="J5" s="38"/>
    </row>
    <row r="6" spans="2:10" s="35" customFormat="1" ht="13.25" x14ac:dyDescent="0.25">
      <c r="B6" s="53">
        <v>34225</v>
      </c>
      <c r="C6" s="56" t="s">
        <v>487</v>
      </c>
      <c r="D6" s="128" t="s">
        <v>494</v>
      </c>
      <c r="E6" s="59">
        <v>28991400009636</v>
      </c>
      <c r="G6"/>
      <c r="H6" s="126"/>
      <c r="J6" s="38"/>
    </row>
    <row r="7" spans="2:10" s="35" customFormat="1" ht="13.25" x14ac:dyDescent="0.25">
      <c r="B7" s="53">
        <v>34233</v>
      </c>
      <c r="C7" s="56" t="s">
        <v>20</v>
      </c>
      <c r="D7" s="128" t="s">
        <v>495</v>
      </c>
      <c r="E7" s="59">
        <v>28991400009642</v>
      </c>
      <c r="G7" s="126"/>
      <c r="H7" s="126"/>
      <c r="J7" s="38"/>
    </row>
    <row r="8" spans="2:10" s="35" customFormat="1" ht="13.25" x14ac:dyDescent="0.25">
      <c r="B8" s="53">
        <v>34246</v>
      </c>
      <c r="C8" s="56" t="s">
        <v>488</v>
      </c>
      <c r="D8" s="128" t="s">
        <v>496</v>
      </c>
      <c r="E8" s="59">
        <v>28991400009659</v>
      </c>
      <c r="G8"/>
      <c r="H8" s="126"/>
      <c r="J8" s="38"/>
    </row>
    <row r="9" spans="2:10" s="35" customFormat="1" ht="13.25" x14ac:dyDescent="0.25">
      <c r="B9" s="53">
        <v>34253</v>
      </c>
      <c r="C9" s="56" t="s">
        <v>21</v>
      </c>
      <c r="D9" s="128" t="s">
        <v>497</v>
      </c>
      <c r="E9" s="59">
        <v>28991400009650</v>
      </c>
      <c r="G9" s="126"/>
      <c r="H9" s="126"/>
      <c r="J9" s="38"/>
    </row>
    <row r="10" spans="2:10" s="35" customFormat="1" ht="13.25" x14ac:dyDescent="0.25">
      <c r="B10" s="53">
        <v>34260</v>
      </c>
      <c r="C10" s="56" t="s">
        <v>22</v>
      </c>
      <c r="D10" s="128" t="s">
        <v>498</v>
      </c>
      <c r="E10" s="59">
        <v>28991400009648</v>
      </c>
      <c r="G10" s="126"/>
      <c r="H10" s="126"/>
      <c r="J10" s="38"/>
    </row>
    <row r="11" spans="2:10" s="35" customFormat="1" ht="13.25" x14ac:dyDescent="0.25">
      <c r="B11" s="53">
        <v>34266</v>
      </c>
      <c r="C11" s="56" t="s">
        <v>23</v>
      </c>
      <c r="D11" s="128" t="s">
        <v>499</v>
      </c>
      <c r="E11" s="59">
        <v>28991400009653</v>
      </c>
      <c r="G11" s="126"/>
      <c r="H11" s="126"/>
      <c r="J11" s="38"/>
    </row>
    <row r="12" spans="2:10" s="35" customFormat="1" ht="13.25" x14ac:dyDescent="0.25">
      <c r="B12" s="53">
        <v>34270</v>
      </c>
      <c r="C12" s="56" t="s">
        <v>24</v>
      </c>
      <c r="D12" s="128" t="s">
        <v>500</v>
      </c>
      <c r="E12" s="59">
        <v>28991400009656</v>
      </c>
      <c r="G12" s="126"/>
      <c r="H12" s="126"/>
      <c r="J12" s="38"/>
    </row>
    <row r="13" spans="2:10" s="35" customFormat="1" ht="13.25" x14ac:dyDescent="0.25">
      <c r="B13" s="53">
        <v>34277</v>
      </c>
      <c r="C13" s="56" t="s">
        <v>25</v>
      </c>
      <c r="D13" s="128" t="s">
        <v>501</v>
      </c>
      <c r="E13" s="59">
        <v>28991400009641</v>
      </c>
      <c r="G13" s="126"/>
      <c r="H13" s="126"/>
      <c r="J13" s="38"/>
    </row>
    <row r="14" spans="2:10" s="35" customFormat="1" ht="13.25" x14ac:dyDescent="0.25">
      <c r="B14" s="53">
        <v>34281</v>
      </c>
      <c r="C14" s="56" t="s">
        <v>26</v>
      </c>
      <c r="D14" s="128" t="s">
        <v>502</v>
      </c>
      <c r="E14" s="59">
        <v>28991400009669</v>
      </c>
      <c r="G14" s="126"/>
      <c r="H14" s="126"/>
      <c r="J14" s="38"/>
    </row>
    <row r="15" spans="2:10" s="35" customFormat="1" ht="13.25" x14ac:dyDescent="0.25">
      <c r="B15" s="53">
        <v>34286</v>
      </c>
      <c r="C15" s="56" t="s">
        <v>27</v>
      </c>
      <c r="D15" s="128" t="s">
        <v>503</v>
      </c>
      <c r="E15" s="59">
        <v>28991400009686</v>
      </c>
      <c r="G15" s="126"/>
      <c r="H15" s="126"/>
      <c r="J15" s="38"/>
    </row>
    <row r="16" spans="2:10" s="35" customFormat="1" ht="13.25" x14ac:dyDescent="0.25">
      <c r="B16" s="53">
        <v>34289</v>
      </c>
      <c r="C16" s="56" t="s">
        <v>28</v>
      </c>
      <c r="D16" s="128" t="s">
        <v>504</v>
      </c>
      <c r="E16" s="59">
        <v>28991400009662</v>
      </c>
      <c r="G16" s="126"/>
      <c r="H16" s="126"/>
      <c r="J16" s="38"/>
    </row>
    <row r="17" spans="2:10" s="35" customFormat="1" ht="13.25" x14ac:dyDescent="0.25">
      <c r="B17" s="53">
        <v>34292</v>
      </c>
      <c r="C17" s="56" t="s">
        <v>29</v>
      </c>
      <c r="D17" s="128" t="s">
        <v>505</v>
      </c>
      <c r="E17" s="59">
        <v>28991400009634</v>
      </c>
      <c r="G17" s="126"/>
      <c r="H17" s="126"/>
      <c r="J17" s="38"/>
    </row>
    <row r="18" spans="2:10" s="35" customFormat="1" ht="13.25" x14ac:dyDescent="0.25">
      <c r="B18" s="53">
        <v>34295</v>
      </c>
      <c r="C18" s="56" t="s">
        <v>30</v>
      </c>
      <c r="D18" s="128" t="s">
        <v>506</v>
      </c>
      <c r="E18" s="59">
        <v>28991400009664</v>
      </c>
      <c r="G18" s="126"/>
      <c r="H18" s="126"/>
      <c r="J18" s="38"/>
    </row>
    <row r="19" spans="2:10" s="35" customFormat="1" ht="13.25" x14ac:dyDescent="0.25">
      <c r="B19" s="53">
        <v>34298</v>
      </c>
      <c r="C19" s="56" t="s">
        <v>31</v>
      </c>
      <c r="D19" s="128" t="s">
        <v>507</v>
      </c>
      <c r="E19" s="59">
        <v>28991400009645</v>
      </c>
      <c r="G19" s="126"/>
      <c r="H19" s="126"/>
      <c r="J19" s="38"/>
    </row>
    <row r="20" spans="2:10" s="35" customFormat="1" ht="13.25" x14ac:dyDescent="0.25">
      <c r="B20" s="53">
        <v>34302</v>
      </c>
      <c r="C20" s="56" t="s">
        <v>32</v>
      </c>
      <c r="D20" s="128" t="s">
        <v>508</v>
      </c>
      <c r="E20" s="59">
        <v>28991400009670</v>
      </c>
      <c r="G20" s="126"/>
      <c r="H20" s="126"/>
      <c r="J20" s="38"/>
    </row>
    <row r="21" spans="2:10" s="35" customFormat="1" ht="13.25" x14ac:dyDescent="0.25">
      <c r="B21" s="55">
        <v>34305</v>
      </c>
      <c r="C21" s="58" t="s">
        <v>33</v>
      </c>
      <c r="D21" s="128" t="s">
        <v>509</v>
      </c>
      <c r="E21" s="61">
        <v>28991400009680</v>
      </c>
      <c r="G21" s="126"/>
      <c r="H21" s="126"/>
      <c r="J21" s="38"/>
    </row>
    <row r="22" spans="2:10" s="35" customFormat="1" ht="13.25" x14ac:dyDescent="0.25">
      <c r="B22" s="53">
        <v>34308</v>
      </c>
      <c r="C22" s="56" t="s">
        <v>34</v>
      </c>
      <c r="D22" s="128" t="s">
        <v>510</v>
      </c>
      <c r="E22" s="59">
        <v>28991400009639</v>
      </c>
      <c r="G22" s="126"/>
      <c r="H22" s="126"/>
      <c r="J22" s="38"/>
    </row>
    <row r="23" spans="2:10" s="35" customFormat="1" ht="13.25" x14ac:dyDescent="0.25">
      <c r="B23" s="46">
        <v>34311</v>
      </c>
      <c r="C23" s="35" t="s">
        <v>35</v>
      </c>
      <c r="D23" s="128" t="s">
        <v>511</v>
      </c>
      <c r="E23" s="34">
        <v>28991400009651</v>
      </c>
      <c r="G23" s="126"/>
      <c r="H23" s="126"/>
      <c r="J23" s="38"/>
    </row>
    <row r="24" spans="2:10" s="35" customFormat="1" ht="13.25" x14ac:dyDescent="0.25">
      <c r="B24" s="46">
        <v>34314</v>
      </c>
      <c r="C24" s="35" t="s">
        <v>36</v>
      </c>
      <c r="D24" s="128" t="s">
        <v>512</v>
      </c>
      <c r="E24" s="34">
        <v>28991400009640</v>
      </c>
      <c r="G24" s="126"/>
      <c r="H24" s="126"/>
      <c r="J24" s="38"/>
    </row>
    <row r="25" spans="2:10" s="35" customFormat="1" ht="13.25" x14ac:dyDescent="0.25">
      <c r="B25" s="46">
        <v>34317</v>
      </c>
      <c r="C25" s="35" t="s">
        <v>37</v>
      </c>
      <c r="D25" s="128" t="s">
        <v>513</v>
      </c>
      <c r="E25" s="34">
        <v>28991400009644</v>
      </c>
      <c r="G25" s="126"/>
      <c r="H25" s="126"/>
      <c r="J25" s="38"/>
    </row>
    <row r="26" spans="2:10" s="35" customFormat="1" ht="13.25" x14ac:dyDescent="0.25">
      <c r="B26" s="46">
        <v>34320</v>
      </c>
      <c r="C26" s="35" t="s">
        <v>38</v>
      </c>
      <c r="D26" s="128" t="s">
        <v>514</v>
      </c>
      <c r="E26" s="34">
        <v>28991400009657</v>
      </c>
      <c r="G26" s="126"/>
      <c r="H26" s="126"/>
      <c r="J26" s="38"/>
    </row>
    <row r="27" spans="2:10" s="35" customFormat="1" ht="13.25" x14ac:dyDescent="0.25">
      <c r="B27" s="46">
        <v>34323</v>
      </c>
      <c r="C27" s="35" t="s">
        <v>39</v>
      </c>
      <c r="D27" s="128" t="s">
        <v>515</v>
      </c>
      <c r="E27" s="34">
        <v>28991400009675</v>
      </c>
      <c r="G27" s="126"/>
      <c r="H27" s="126"/>
      <c r="J27" s="38"/>
    </row>
    <row r="28" spans="2:10" s="35" customFormat="1" ht="13.25" x14ac:dyDescent="0.25">
      <c r="B28" s="46">
        <v>34326</v>
      </c>
      <c r="C28" s="35" t="s">
        <v>40</v>
      </c>
      <c r="D28" s="128" t="s">
        <v>516</v>
      </c>
      <c r="E28" s="34">
        <v>28991400009677</v>
      </c>
      <c r="G28" s="126"/>
      <c r="H28" s="126"/>
      <c r="J28" s="38"/>
    </row>
    <row r="29" spans="2:10" s="35" customFormat="1" ht="13.25" x14ac:dyDescent="0.25">
      <c r="B29" s="46">
        <v>34327</v>
      </c>
      <c r="C29" s="35" t="s">
        <v>41</v>
      </c>
      <c r="D29" s="128" t="s">
        <v>517</v>
      </c>
      <c r="E29" s="34">
        <v>28991400009674</v>
      </c>
      <c r="G29" s="126"/>
      <c r="H29" s="126"/>
      <c r="J29" s="38"/>
    </row>
    <row r="30" spans="2:10" s="35" customFormat="1" ht="13.25" x14ac:dyDescent="0.25">
      <c r="B30" s="46">
        <v>34329</v>
      </c>
      <c r="C30" s="35" t="s">
        <v>42</v>
      </c>
      <c r="D30" s="128" t="s">
        <v>518</v>
      </c>
      <c r="E30" s="34">
        <v>28991400009652</v>
      </c>
      <c r="G30" s="126"/>
      <c r="H30" s="126"/>
      <c r="J30" s="38"/>
    </row>
    <row r="31" spans="2:10" s="35" customFormat="1" ht="13.25" x14ac:dyDescent="0.25">
      <c r="B31" s="46">
        <v>34359</v>
      </c>
      <c r="C31" s="35" t="s">
        <v>43</v>
      </c>
      <c r="D31" s="128" t="s">
        <v>519</v>
      </c>
      <c r="E31" s="34">
        <v>28991400009655</v>
      </c>
      <c r="G31" s="126"/>
      <c r="H31" s="126"/>
      <c r="J31" s="38"/>
    </row>
    <row r="32" spans="2:10" s="35" customFormat="1" ht="13.25" x14ac:dyDescent="0.25">
      <c r="B32" s="46">
        <v>34369</v>
      </c>
      <c r="C32" s="35" t="s">
        <v>44</v>
      </c>
      <c r="D32" s="128" t="s">
        <v>520</v>
      </c>
      <c r="E32" s="34">
        <v>28991400009646</v>
      </c>
      <c r="G32" s="126"/>
      <c r="H32" s="126"/>
      <c r="J32" s="38"/>
    </row>
    <row r="33" spans="2:10" s="35" customFormat="1" ht="13.25" x14ac:dyDescent="0.25">
      <c r="B33" s="46">
        <v>34376</v>
      </c>
      <c r="C33" s="35" t="s">
        <v>45</v>
      </c>
      <c r="D33" s="128" t="s">
        <v>521</v>
      </c>
      <c r="E33" s="34">
        <v>28991400009647</v>
      </c>
      <c r="G33" s="126"/>
      <c r="H33" s="126"/>
      <c r="J33" s="38"/>
    </row>
    <row r="34" spans="2:10" s="35" customFormat="1" ht="13.25" x14ac:dyDescent="0.25">
      <c r="B34" s="46">
        <v>34379</v>
      </c>
      <c r="C34" s="35" t="s">
        <v>46</v>
      </c>
      <c r="D34" s="128" t="s">
        <v>522</v>
      </c>
      <c r="E34" s="34">
        <v>28991400009638</v>
      </c>
      <c r="G34" s="126"/>
      <c r="H34" s="126"/>
      <c r="J34" s="38"/>
    </row>
    <row r="35" spans="2:10" s="35" customFormat="1" ht="13.25" x14ac:dyDescent="0.25">
      <c r="B35" s="46">
        <v>34385</v>
      </c>
      <c r="C35" s="35" t="s">
        <v>47</v>
      </c>
      <c r="D35" s="128" t="s">
        <v>523</v>
      </c>
      <c r="E35" s="34">
        <v>28991400009635</v>
      </c>
      <c r="G35" s="126"/>
      <c r="H35" s="126"/>
      <c r="J35" s="38"/>
    </row>
    <row r="36" spans="2:10" s="35" customFormat="1" ht="13.25" x14ac:dyDescent="0.25">
      <c r="B36" s="46">
        <v>34388</v>
      </c>
      <c r="C36" s="35" t="s">
        <v>48</v>
      </c>
      <c r="D36" s="128" t="s">
        <v>524</v>
      </c>
      <c r="E36" s="34">
        <v>28991400009658</v>
      </c>
      <c r="G36" s="126"/>
      <c r="H36" s="126"/>
      <c r="J36" s="38"/>
    </row>
    <row r="37" spans="2:10" s="35" customFormat="1" ht="13.25" x14ac:dyDescent="0.25">
      <c r="B37" s="46">
        <v>34393</v>
      </c>
      <c r="C37" s="35" t="s">
        <v>49</v>
      </c>
      <c r="D37" s="128" t="s">
        <v>525</v>
      </c>
      <c r="E37" s="34">
        <v>28991400009643</v>
      </c>
      <c r="G37" s="126"/>
      <c r="H37" s="126"/>
      <c r="J37" s="38"/>
    </row>
    <row r="38" spans="2:10" s="35" customFormat="1" ht="13.25" x14ac:dyDescent="0.25">
      <c r="B38" s="46">
        <v>34396</v>
      </c>
      <c r="C38" s="35" t="s">
        <v>50</v>
      </c>
      <c r="D38" s="128" t="s">
        <v>526</v>
      </c>
      <c r="E38" s="34">
        <v>28991400009649</v>
      </c>
      <c r="G38" s="126"/>
      <c r="H38" s="126"/>
      <c r="J38" s="38"/>
    </row>
    <row r="39" spans="2:10" s="35" customFormat="1" ht="13.25" x14ac:dyDescent="0.25">
      <c r="B39" s="46">
        <v>34399</v>
      </c>
      <c r="C39" s="35" t="s">
        <v>485</v>
      </c>
      <c r="D39" s="128" t="s">
        <v>527</v>
      </c>
      <c r="E39" s="34">
        <v>28991400009731</v>
      </c>
      <c r="G39" s="126"/>
      <c r="H39" s="126"/>
      <c r="J39" s="38"/>
    </row>
    <row r="40" spans="2:10" s="35" customFormat="1" ht="13.25" x14ac:dyDescent="0.25">
      <c r="B40" s="53">
        <v>34454</v>
      </c>
      <c r="C40" s="56" t="s">
        <v>52</v>
      </c>
      <c r="D40" s="128" t="s">
        <v>528</v>
      </c>
      <c r="E40" s="59">
        <v>28991400009691</v>
      </c>
      <c r="G40" s="126"/>
      <c r="H40" s="126"/>
      <c r="J40" s="38"/>
    </row>
    <row r="41" spans="2:10" s="35" customFormat="1" ht="13.25" x14ac:dyDescent="0.25">
      <c r="B41" s="46">
        <v>34466</v>
      </c>
      <c r="C41" s="35" t="s">
        <v>53</v>
      </c>
      <c r="D41" s="128" t="s">
        <v>529</v>
      </c>
      <c r="E41" s="34">
        <v>28991400009661</v>
      </c>
      <c r="G41" s="126"/>
      <c r="H41" s="126"/>
      <c r="J41" s="38"/>
    </row>
    <row r="42" spans="2:10" s="35" customFormat="1" ht="13.25" x14ac:dyDescent="0.25">
      <c r="B42" s="46">
        <v>34471</v>
      </c>
      <c r="C42" s="35" t="s">
        <v>453</v>
      </c>
      <c r="D42" s="128" t="s">
        <v>530</v>
      </c>
      <c r="E42" s="34">
        <v>28991400009709</v>
      </c>
      <c r="G42" s="126"/>
      <c r="H42" s="126"/>
      <c r="J42" s="38"/>
    </row>
    <row r="43" spans="2:10" s="35" customFormat="1" ht="13.25" x14ac:dyDescent="0.25">
      <c r="B43" s="46">
        <v>34474</v>
      </c>
      <c r="C43" s="35" t="s">
        <v>54</v>
      </c>
      <c r="D43" s="128" t="s">
        <v>531</v>
      </c>
      <c r="E43" s="34">
        <v>28991400009697</v>
      </c>
      <c r="G43" s="126"/>
      <c r="H43" s="126"/>
      <c r="J43" s="38"/>
    </row>
    <row r="44" spans="2:10" s="35" customFormat="1" ht="13.25" x14ac:dyDescent="0.25">
      <c r="B44" s="46">
        <v>34477</v>
      </c>
      <c r="C44" s="35" t="s">
        <v>55</v>
      </c>
      <c r="D44" s="128" t="s">
        <v>532</v>
      </c>
      <c r="E44" s="34">
        <v>28991400009707</v>
      </c>
      <c r="G44" s="126"/>
      <c r="H44" s="126"/>
      <c r="J44" s="38"/>
    </row>
    <row r="45" spans="2:10" s="35" customFormat="1" ht="13.25" x14ac:dyDescent="0.25">
      <c r="B45" s="46">
        <v>34479</v>
      </c>
      <c r="C45" s="35" t="s">
        <v>56</v>
      </c>
      <c r="D45" s="128" t="s">
        <v>533</v>
      </c>
      <c r="E45" s="34">
        <v>28991400009637</v>
      </c>
      <c r="G45" s="126"/>
      <c r="H45" s="126"/>
      <c r="J45" s="38"/>
    </row>
    <row r="46" spans="2:10" s="35" customFormat="1" ht="13.25" x14ac:dyDescent="0.25">
      <c r="B46" s="46">
        <v>34497</v>
      </c>
      <c r="C46" s="35" t="s">
        <v>57</v>
      </c>
      <c r="D46" s="128" t="s">
        <v>534</v>
      </c>
      <c r="E46" s="34">
        <v>28991400009704</v>
      </c>
      <c r="G46" s="126"/>
      <c r="H46" s="126"/>
      <c r="J46" s="38"/>
    </row>
    <row r="47" spans="2:10" s="35" customFormat="1" ht="13.25" x14ac:dyDescent="0.25">
      <c r="B47" s="46">
        <v>34508</v>
      </c>
      <c r="C47" s="35" t="s">
        <v>478</v>
      </c>
      <c r="D47" s="128" t="s">
        <v>535</v>
      </c>
      <c r="E47" s="34">
        <v>28991400009711</v>
      </c>
      <c r="G47" s="126"/>
      <c r="H47" s="126"/>
      <c r="J47" s="38"/>
    </row>
    <row r="48" spans="2:10" s="35" customFormat="1" ht="13.25" x14ac:dyDescent="0.25">
      <c r="B48" s="46">
        <v>34513</v>
      </c>
      <c r="C48" s="35" t="s">
        <v>58</v>
      </c>
      <c r="D48" s="128" t="s">
        <v>536</v>
      </c>
      <c r="E48" s="34">
        <v>28991400009710</v>
      </c>
      <c r="G48" s="126"/>
      <c r="H48" s="126"/>
      <c r="J48" s="38"/>
    </row>
    <row r="49" spans="2:10" s="35" customFormat="1" ht="13.25" x14ac:dyDescent="0.25">
      <c r="B49" s="46">
        <v>34516</v>
      </c>
      <c r="C49" s="35" t="s">
        <v>59</v>
      </c>
      <c r="D49" s="128" t="s">
        <v>537</v>
      </c>
      <c r="E49" s="34">
        <v>28991400009708</v>
      </c>
      <c r="G49" s="126"/>
      <c r="H49" s="126"/>
      <c r="J49" s="38"/>
    </row>
    <row r="50" spans="2:10" s="35" customFormat="1" ht="13.25" x14ac:dyDescent="0.25">
      <c r="B50" s="46">
        <v>34519</v>
      </c>
      <c r="C50" s="35" t="s">
        <v>60</v>
      </c>
      <c r="D50" s="128" t="s">
        <v>538</v>
      </c>
      <c r="E50" s="34">
        <v>28991400009696</v>
      </c>
      <c r="G50" s="126"/>
      <c r="H50" s="126"/>
      <c r="J50" s="38"/>
    </row>
    <row r="51" spans="2:10" s="35" customFormat="1" ht="13.25" x14ac:dyDescent="0.25">
      <c r="B51" s="46">
        <v>34537</v>
      </c>
      <c r="C51" s="35" t="s">
        <v>61</v>
      </c>
      <c r="D51" s="128" t="s">
        <v>539</v>
      </c>
      <c r="E51" s="34">
        <v>28991400009692</v>
      </c>
      <c r="G51" s="126"/>
      <c r="H51" s="126"/>
      <c r="J51" s="38"/>
    </row>
    <row r="52" spans="2:10" s="35" customFormat="1" ht="13.25" x14ac:dyDescent="0.25">
      <c r="B52" s="46">
        <v>34549</v>
      </c>
      <c r="C52" s="35" t="s">
        <v>62</v>
      </c>
      <c r="D52" s="128" t="s">
        <v>540</v>
      </c>
      <c r="E52" s="34">
        <v>28991400009698</v>
      </c>
      <c r="G52" s="126"/>
      <c r="H52" s="126"/>
      <c r="J52" s="38"/>
    </row>
    <row r="53" spans="2:10" s="35" customFormat="1" ht="13.25" x14ac:dyDescent="0.25">
      <c r="B53" s="46">
        <v>34560</v>
      </c>
      <c r="C53" s="35" t="s">
        <v>63</v>
      </c>
      <c r="D53" s="128" t="s">
        <v>541</v>
      </c>
      <c r="E53" s="34">
        <v>28991400009667</v>
      </c>
      <c r="G53" s="126"/>
      <c r="H53" s="126"/>
      <c r="J53" s="38"/>
    </row>
    <row r="54" spans="2:10" s="35" customFormat="1" ht="13.25" x14ac:dyDescent="0.25">
      <c r="B54" s="46">
        <v>34576</v>
      </c>
      <c r="C54" s="35" t="s">
        <v>64</v>
      </c>
      <c r="D54" s="128" t="s">
        <v>542</v>
      </c>
      <c r="E54" s="34">
        <v>28991400009671</v>
      </c>
      <c r="G54" s="126"/>
      <c r="H54" s="126"/>
      <c r="J54" s="38"/>
    </row>
    <row r="55" spans="2:10" s="35" customFormat="1" ht="13.25" x14ac:dyDescent="0.25">
      <c r="B55" s="46">
        <v>34582</v>
      </c>
      <c r="C55" s="35" t="s">
        <v>65</v>
      </c>
      <c r="D55" s="128" t="s">
        <v>543</v>
      </c>
      <c r="E55" s="34">
        <v>28991400009663</v>
      </c>
      <c r="G55" s="126"/>
      <c r="H55" s="126"/>
      <c r="J55" s="38"/>
    </row>
    <row r="56" spans="2:10" s="35" customFormat="1" ht="13.25" x14ac:dyDescent="0.25">
      <c r="B56" s="46">
        <v>34587</v>
      </c>
      <c r="C56" s="35" t="s">
        <v>66</v>
      </c>
      <c r="D56" s="128" t="s">
        <v>544</v>
      </c>
      <c r="E56" s="34">
        <v>28991400009665</v>
      </c>
      <c r="G56" s="126"/>
      <c r="H56" s="126"/>
      <c r="J56" s="38"/>
    </row>
    <row r="57" spans="2:10" s="35" customFormat="1" ht="13.25" x14ac:dyDescent="0.25">
      <c r="B57" s="46">
        <v>34590</v>
      </c>
      <c r="C57" s="35" t="s">
        <v>67</v>
      </c>
      <c r="D57" s="128" t="s">
        <v>545</v>
      </c>
      <c r="E57" s="34">
        <v>28991400009687</v>
      </c>
      <c r="G57" s="126"/>
      <c r="H57" s="126"/>
      <c r="J57" s="38"/>
    </row>
    <row r="58" spans="2:10" s="35" customFormat="1" ht="13.25" x14ac:dyDescent="0.25">
      <c r="B58" s="46">
        <v>34593</v>
      </c>
      <c r="C58" s="35" t="s">
        <v>68</v>
      </c>
      <c r="D58" s="128" t="s">
        <v>546</v>
      </c>
      <c r="E58" s="34">
        <v>28991400009673</v>
      </c>
      <c r="G58" s="126"/>
      <c r="H58" s="126"/>
      <c r="J58" s="38"/>
    </row>
    <row r="59" spans="2:10" s="35" customFormat="1" ht="13.25" x14ac:dyDescent="0.25">
      <c r="B59" s="46">
        <v>34596</v>
      </c>
      <c r="C59" s="35" t="s">
        <v>69</v>
      </c>
      <c r="D59" s="128" t="s">
        <v>547</v>
      </c>
      <c r="E59" s="34">
        <v>28991400009689</v>
      </c>
      <c r="G59" s="126"/>
      <c r="H59" s="126"/>
      <c r="J59" s="38"/>
    </row>
    <row r="60" spans="2:10" s="35" customFormat="1" ht="13.25" x14ac:dyDescent="0.25">
      <c r="B60" s="46">
        <v>34599</v>
      </c>
      <c r="C60" s="35" t="s">
        <v>70</v>
      </c>
      <c r="D60" s="128" t="s">
        <v>548</v>
      </c>
      <c r="E60" s="34">
        <v>28991400009678</v>
      </c>
      <c r="G60" s="126"/>
      <c r="H60" s="126"/>
      <c r="J60" s="38"/>
    </row>
    <row r="61" spans="2:10" s="35" customFormat="1" ht="13.25" x14ac:dyDescent="0.25">
      <c r="B61" s="46">
        <v>34613</v>
      </c>
      <c r="C61" s="35" t="s">
        <v>71</v>
      </c>
      <c r="D61" s="128" t="s">
        <v>549</v>
      </c>
      <c r="E61" s="34">
        <v>28991400009684</v>
      </c>
      <c r="G61" s="126"/>
      <c r="H61" s="126"/>
      <c r="J61" s="38"/>
    </row>
    <row r="62" spans="2:10" s="35" customFormat="1" ht="13.25" x14ac:dyDescent="0.25">
      <c r="B62" s="46">
        <v>34621</v>
      </c>
      <c r="C62" s="35" t="s">
        <v>72</v>
      </c>
      <c r="D62" s="128" t="s">
        <v>550</v>
      </c>
      <c r="E62" s="34">
        <v>28991400009666</v>
      </c>
      <c r="G62" s="126"/>
      <c r="H62" s="126"/>
      <c r="J62" s="38"/>
    </row>
    <row r="63" spans="2:10" s="35" customFormat="1" ht="13.25" x14ac:dyDescent="0.25">
      <c r="B63" s="46">
        <v>34626</v>
      </c>
      <c r="C63" s="35" t="s">
        <v>73</v>
      </c>
      <c r="D63" s="128" t="s">
        <v>551</v>
      </c>
      <c r="E63" s="34">
        <v>28991400009679</v>
      </c>
      <c r="G63" s="126"/>
      <c r="H63" s="126"/>
      <c r="J63" s="38"/>
    </row>
    <row r="64" spans="2:10" s="35" customFormat="1" ht="13.25" x14ac:dyDescent="0.25">
      <c r="B64" s="46">
        <v>34628</v>
      </c>
      <c r="C64" s="35" t="s">
        <v>74</v>
      </c>
      <c r="D64" s="128" t="s">
        <v>552</v>
      </c>
      <c r="E64" s="34">
        <v>28991400009688</v>
      </c>
      <c r="G64" s="126"/>
      <c r="H64" s="126"/>
      <c r="J64" s="38"/>
    </row>
    <row r="65" spans="2:10" s="35" customFormat="1" ht="13.25" x14ac:dyDescent="0.25">
      <c r="B65" s="46">
        <v>34630</v>
      </c>
      <c r="C65" s="35" t="s">
        <v>75</v>
      </c>
      <c r="D65" s="128" t="s">
        <v>553</v>
      </c>
      <c r="E65" s="34">
        <v>28991400009668</v>
      </c>
      <c r="G65" s="126"/>
      <c r="H65" s="126"/>
      <c r="J65" s="38"/>
    </row>
    <row r="66" spans="2:10" s="35" customFormat="1" ht="13.25" x14ac:dyDescent="0.25">
      <c r="B66" s="46">
        <v>34632</v>
      </c>
      <c r="C66" s="35" t="s">
        <v>76</v>
      </c>
      <c r="D66" s="128" t="s">
        <v>554</v>
      </c>
      <c r="E66" s="34">
        <v>28991400009672</v>
      </c>
      <c r="G66" s="126"/>
      <c r="H66" s="126"/>
      <c r="J66" s="38"/>
    </row>
    <row r="67" spans="2:10" s="35" customFormat="1" ht="13.25" x14ac:dyDescent="0.25">
      <c r="B67" s="46">
        <v>34633</v>
      </c>
      <c r="C67" s="35" t="s">
        <v>77</v>
      </c>
      <c r="D67" s="128" t="s">
        <v>555</v>
      </c>
      <c r="E67" s="34">
        <v>28991400009682</v>
      </c>
      <c r="G67" s="126"/>
      <c r="H67" s="126"/>
      <c r="J67" s="38"/>
    </row>
    <row r="68" spans="2:10" s="35" customFormat="1" ht="13.25" x14ac:dyDescent="0.25">
      <c r="B68" s="46">
        <v>34637</v>
      </c>
      <c r="C68" s="35" t="s">
        <v>78</v>
      </c>
      <c r="D68" s="128" t="s">
        <v>556</v>
      </c>
      <c r="E68" s="34">
        <v>28991400009683</v>
      </c>
      <c r="G68" s="126"/>
      <c r="H68" s="126"/>
      <c r="J68" s="38"/>
    </row>
    <row r="69" spans="2:10" s="35" customFormat="1" ht="13.25" x14ac:dyDescent="0.25">
      <c r="B69" s="46">
        <v>34639</v>
      </c>
      <c r="C69" s="35" t="s">
        <v>79</v>
      </c>
      <c r="D69" s="128" t="s">
        <v>557</v>
      </c>
      <c r="E69" s="34">
        <v>28991400009685</v>
      </c>
      <c r="G69" s="126"/>
      <c r="H69" s="126"/>
      <c r="J69" s="38"/>
    </row>
    <row r="70" spans="2:10" s="35" customFormat="1" ht="13.25" x14ac:dyDescent="0.25">
      <c r="B70" s="46">
        <v>35037</v>
      </c>
      <c r="C70" s="35" t="s">
        <v>80</v>
      </c>
      <c r="D70" s="128" t="s">
        <v>558</v>
      </c>
      <c r="E70" s="34">
        <v>28991400009562</v>
      </c>
      <c r="G70" s="126"/>
      <c r="H70" s="126"/>
      <c r="J70" s="38"/>
    </row>
    <row r="71" spans="2:10" s="35" customFormat="1" ht="13.25" x14ac:dyDescent="0.25">
      <c r="B71" s="46">
        <v>35066</v>
      </c>
      <c r="C71" s="35" t="s">
        <v>81</v>
      </c>
      <c r="D71" s="128" t="s">
        <v>559</v>
      </c>
      <c r="E71" s="34">
        <v>28991400009700</v>
      </c>
      <c r="G71" s="126"/>
      <c r="H71" s="126"/>
      <c r="J71" s="38"/>
    </row>
    <row r="72" spans="2:10" s="35" customFormat="1" ht="13.25" x14ac:dyDescent="0.25">
      <c r="B72" s="46">
        <v>35075</v>
      </c>
      <c r="C72" s="35" t="s">
        <v>82</v>
      </c>
      <c r="D72" s="128" t="s">
        <v>560</v>
      </c>
      <c r="E72" s="34">
        <v>28991400009558</v>
      </c>
      <c r="G72" s="126"/>
      <c r="H72" s="126"/>
      <c r="J72" s="38"/>
    </row>
    <row r="73" spans="2:10" s="35" customFormat="1" ht="13.25" x14ac:dyDescent="0.25">
      <c r="B73" s="54">
        <v>35080</v>
      </c>
      <c r="C73" s="57" t="s">
        <v>83</v>
      </c>
      <c r="D73" s="128" t="s">
        <v>561</v>
      </c>
      <c r="E73" s="60">
        <v>28991400009551</v>
      </c>
      <c r="G73" s="126"/>
      <c r="H73" s="126"/>
      <c r="J73" s="38"/>
    </row>
    <row r="74" spans="2:10" s="35" customFormat="1" ht="13.25" x14ac:dyDescent="0.25">
      <c r="B74" s="46">
        <v>35083</v>
      </c>
      <c r="C74" s="35" t="s">
        <v>84</v>
      </c>
      <c r="D74" s="128" t="s">
        <v>562</v>
      </c>
      <c r="E74" s="34">
        <v>28991400009569</v>
      </c>
      <c r="G74" s="126"/>
      <c r="H74" s="126"/>
      <c r="J74" s="38"/>
    </row>
    <row r="75" spans="2:10" s="35" customFormat="1" ht="13.25" x14ac:dyDescent="0.25">
      <c r="B75" s="46">
        <v>35085</v>
      </c>
      <c r="C75" s="35" t="s">
        <v>85</v>
      </c>
      <c r="D75" s="128" t="s">
        <v>563</v>
      </c>
      <c r="E75" s="34">
        <v>28991400009556</v>
      </c>
      <c r="G75" s="126"/>
      <c r="H75" s="126"/>
      <c r="J75" s="38"/>
    </row>
    <row r="76" spans="2:10" s="35" customFormat="1" ht="13.25" x14ac:dyDescent="0.25">
      <c r="B76" s="46">
        <v>35088</v>
      </c>
      <c r="C76" s="35" t="s">
        <v>86</v>
      </c>
      <c r="D76" s="128" t="s">
        <v>564</v>
      </c>
      <c r="E76" s="34">
        <v>28991400009693</v>
      </c>
      <c r="G76" s="126"/>
      <c r="H76" s="126"/>
      <c r="J76" s="38"/>
    </row>
    <row r="77" spans="2:10" s="35" customFormat="1" ht="13.25" x14ac:dyDescent="0.25">
      <c r="B77" s="46">
        <v>35091</v>
      </c>
      <c r="C77" s="35" t="s">
        <v>87</v>
      </c>
      <c r="D77" s="128" t="s">
        <v>565</v>
      </c>
      <c r="E77" s="34">
        <v>28991400009554</v>
      </c>
      <c r="G77" s="126"/>
      <c r="H77" s="126"/>
      <c r="J77" s="38"/>
    </row>
    <row r="78" spans="2:10" s="35" customFormat="1" ht="13.25" x14ac:dyDescent="0.25">
      <c r="B78" s="46">
        <v>35094</v>
      </c>
      <c r="C78" s="35" t="s">
        <v>88</v>
      </c>
      <c r="D78" s="128" t="s">
        <v>566</v>
      </c>
      <c r="E78" s="34">
        <v>28991400009560</v>
      </c>
      <c r="G78" s="126"/>
      <c r="H78" s="126"/>
      <c r="J78" s="38"/>
    </row>
    <row r="79" spans="2:10" s="35" customFormat="1" ht="13.25" x14ac:dyDescent="0.25">
      <c r="B79" s="46">
        <v>35096</v>
      </c>
      <c r="C79" s="35" t="s">
        <v>89</v>
      </c>
      <c r="D79" s="128" t="s">
        <v>567</v>
      </c>
      <c r="E79" s="34">
        <v>28991400009568</v>
      </c>
      <c r="G79" s="126"/>
      <c r="H79" s="126"/>
      <c r="J79" s="38"/>
    </row>
    <row r="80" spans="2:10" s="35" customFormat="1" ht="13.25" x14ac:dyDescent="0.25">
      <c r="B80" s="46">
        <v>35099</v>
      </c>
      <c r="C80" s="35" t="s">
        <v>90</v>
      </c>
      <c r="D80" s="128" t="s">
        <v>568</v>
      </c>
      <c r="E80" s="34">
        <v>28991400009695</v>
      </c>
      <c r="G80" s="126"/>
      <c r="H80" s="126"/>
      <c r="J80" s="38"/>
    </row>
    <row r="81" spans="2:10" s="35" customFormat="1" ht="13.25" x14ac:dyDescent="0.25">
      <c r="B81" s="46">
        <v>35102</v>
      </c>
      <c r="C81" s="35" t="s">
        <v>91</v>
      </c>
      <c r="D81" s="128" t="s">
        <v>569</v>
      </c>
      <c r="E81" s="34">
        <v>28991400009561</v>
      </c>
      <c r="G81" s="126"/>
      <c r="H81" s="126"/>
      <c r="J81" s="38"/>
    </row>
    <row r="82" spans="2:10" s="35" customFormat="1" ht="13.25" x14ac:dyDescent="0.25">
      <c r="B82" s="46">
        <v>35104</v>
      </c>
      <c r="C82" s="35" t="s">
        <v>92</v>
      </c>
      <c r="D82" s="128" t="s">
        <v>570</v>
      </c>
      <c r="E82" s="34">
        <v>28991400009705</v>
      </c>
      <c r="G82" s="126"/>
      <c r="H82" s="126"/>
      <c r="J82" s="38"/>
    </row>
    <row r="83" spans="2:10" s="35" customFormat="1" ht="13.25" x14ac:dyDescent="0.25">
      <c r="B83" s="53">
        <v>35108</v>
      </c>
      <c r="C83" s="56" t="s">
        <v>93</v>
      </c>
      <c r="D83" s="128" t="s">
        <v>571</v>
      </c>
      <c r="E83" s="59">
        <v>28991400009690</v>
      </c>
      <c r="G83" s="126"/>
      <c r="H83" s="126"/>
      <c r="J83" s="38"/>
    </row>
    <row r="84" spans="2:10" s="35" customFormat="1" ht="13.25" x14ac:dyDescent="0.25">
      <c r="B84" s="46">
        <v>35110</v>
      </c>
      <c r="C84" s="35" t="s">
        <v>94</v>
      </c>
      <c r="D84" s="128" t="s">
        <v>572</v>
      </c>
      <c r="E84" s="34">
        <v>28991400009699</v>
      </c>
      <c r="G84" s="126"/>
      <c r="H84" s="126"/>
      <c r="J84" s="38"/>
    </row>
    <row r="85" spans="2:10" s="35" customFormat="1" ht="13.25" x14ac:dyDescent="0.25">
      <c r="B85" s="46">
        <v>35112</v>
      </c>
      <c r="C85" s="35" t="s">
        <v>95</v>
      </c>
      <c r="D85" s="128" t="s">
        <v>573</v>
      </c>
      <c r="E85" s="34">
        <v>28991400009557</v>
      </c>
      <c r="G85" s="126"/>
      <c r="H85" s="126"/>
      <c r="J85" s="38"/>
    </row>
    <row r="86" spans="2:10" s="35" customFormat="1" ht="13.25" x14ac:dyDescent="0.25">
      <c r="B86" s="46">
        <v>35114</v>
      </c>
      <c r="C86" s="35" t="s">
        <v>96</v>
      </c>
      <c r="D86" s="128" t="s">
        <v>574</v>
      </c>
      <c r="E86" s="34">
        <v>28991400009702</v>
      </c>
      <c r="G86" s="126"/>
      <c r="H86" s="126"/>
      <c r="J86" s="38"/>
    </row>
    <row r="87" spans="2:10" s="35" customFormat="1" ht="13.25" x14ac:dyDescent="0.25">
      <c r="B87" s="46">
        <v>35116</v>
      </c>
      <c r="C87" s="35" t="s">
        <v>97</v>
      </c>
      <c r="D87" s="128" t="s">
        <v>575</v>
      </c>
      <c r="E87" s="34">
        <v>28991400009703</v>
      </c>
      <c r="G87" s="126"/>
      <c r="H87" s="126"/>
      <c r="J87" s="38"/>
    </row>
    <row r="88" spans="2:10" s="35" customFormat="1" ht="13.25" x14ac:dyDescent="0.25">
      <c r="B88" s="46">
        <v>35117</v>
      </c>
      <c r="C88" s="35" t="s">
        <v>98</v>
      </c>
      <c r="D88" s="128" t="s">
        <v>576</v>
      </c>
      <c r="E88" s="34">
        <v>28991400009563</v>
      </c>
      <c r="G88" s="126"/>
      <c r="H88" s="126"/>
      <c r="J88" s="38"/>
    </row>
    <row r="89" spans="2:10" s="35" customFormat="1" ht="13.25" x14ac:dyDescent="0.25">
      <c r="B89" s="46">
        <v>35119</v>
      </c>
      <c r="C89" s="35" t="s">
        <v>99</v>
      </c>
      <c r="D89" s="128" t="s">
        <v>577</v>
      </c>
      <c r="E89" s="34">
        <v>28991400009706</v>
      </c>
      <c r="G89" s="126"/>
      <c r="H89" s="126"/>
      <c r="J89" s="38"/>
    </row>
    <row r="90" spans="2:10" s="35" customFormat="1" ht="13.25" x14ac:dyDescent="0.25">
      <c r="B90" s="46">
        <v>35216</v>
      </c>
      <c r="C90" s="35" t="s">
        <v>100</v>
      </c>
      <c r="D90" s="128" t="s">
        <v>578</v>
      </c>
      <c r="E90" s="34">
        <v>28991400009552</v>
      </c>
      <c r="G90" s="126"/>
      <c r="H90" s="126"/>
      <c r="J90" s="38"/>
    </row>
    <row r="91" spans="2:10" s="35" customFormat="1" ht="13.25" x14ac:dyDescent="0.25">
      <c r="B91" s="46">
        <v>35232</v>
      </c>
      <c r="C91" s="35" t="s">
        <v>101</v>
      </c>
      <c r="D91" s="128" t="s">
        <v>579</v>
      </c>
      <c r="E91" s="34">
        <v>28991400009555</v>
      </c>
      <c r="G91" s="126"/>
      <c r="H91" s="126"/>
      <c r="J91" s="38"/>
    </row>
    <row r="92" spans="2:10" s="35" customFormat="1" ht="13.25" x14ac:dyDescent="0.25">
      <c r="B92" s="46">
        <v>35236</v>
      </c>
      <c r="C92" s="35" t="s">
        <v>102</v>
      </c>
      <c r="D92" s="128" t="s">
        <v>580</v>
      </c>
      <c r="E92" s="34">
        <v>28991400009553</v>
      </c>
      <c r="G92" s="126"/>
      <c r="H92" s="126"/>
      <c r="J92" s="38"/>
    </row>
    <row r="93" spans="2:10" s="35" customFormat="1" ht="13.25" x14ac:dyDescent="0.25">
      <c r="B93" s="46">
        <v>35239</v>
      </c>
      <c r="C93" s="35" t="s">
        <v>103</v>
      </c>
      <c r="D93" s="128" t="s">
        <v>581</v>
      </c>
      <c r="E93" s="34">
        <v>28991400009567</v>
      </c>
      <c r="G93" s="126"/>
      <c r="H93" s="126"/>
      <c r="J93" s="38"/>
    </row>
    <row r="94" spans="2:10" s="35" customFormat="1" ht="13.25" x14ac:dyDescent="0.25">
      <c r="B94" s="46">
        <v>35260</v>
      </c>
      <c r="C94" s="35" t="s">
        <v>104</v>
      </c>
      <c r="D94" s="128" t="s">
        <v>582</v>
      </c>
      <c r="E94" s="34">
        <v>28991400009566</v>
      </c>
      <c r="G94" s="126"/>
      <c r="H94" s="126"/>
      <c r="J94" s="38"/>
    </row>
    <row r="95" spans="2:10" s="35" customFormat="1" ht="13.25" x14ac:dyDescent="0.25">
      <c r="B95" s="46">
        <v>35274</v>
      </c>
      <c r="C95" s="35" t="s">
        <v>105</v>
      </c>
      <c r="D95" s="128" t="s">
        <v>583</v>
      </c>
      <c r="E95" s="34">
        <v>28991400009559</v>
      </c>
      <c r="G95" s="126"/>
      <c r="H95" s="126"/>
      <c r="J95" s="38"/>
    </row>
    <row r="96" spans="2:10" s="35" customFormat="1" ht="13.25" x14ac:dyDescent="0.25">
      <c r="B96" s="46">
        <v>35279</v>
      </c>
      <c r="C96" s="35" t="s">
        <v>106</v>
      </c>
      <c r="D96" s="128" t="s">
        <v>584</v>
      </c>
      <c r="E96" s="34">
        <v>28991400009564</v>
      </c>
      <c r="G96" s="126"/>
      <c r="H96" s="126"/>
      <c r="J96" s="38"/>
    </row>
    <row r="97" spans="2:10" s="35" customFormat="1" ht="13.25" x14ac:dyDescent="0.25">
      <c r="B97" s="46">
        <v>35282</v>
      </c>
      <c r="C97" s="35" t="s">
        <v>107</v>
      </c>
      <c r="D97" s="128" t="s">
        <v>585</v>
      </c>
      <c r="E97" s="34">
        <v>28991400009565</v>
      </c>
      <c r="G97" s="126"/>
      <c r="H97" s="126"/>
      <c r="J97" s="38"/>
    </row>
    <row r="98" spans="2:10" s="35" customFormat="1" ht="13.25" x14ac:dyDescent="0.25">
      <c r="B98" s="46">
        <v>35285</v>
      </c>
      <c r="C98" s="35" t="s">
        <v>108</v>
      </c>
      <c r="D98" s="128" t="s">
        <v>586</v>
      </c>
      <c r="E98" s="34">
        <v>28991400009701</v>
      </c>
      <c r="G98" s="126"/>
      <c r="H98" s="126"/>
      <c r="J98" s="38"/>
    </row>
    <row r="99" spans="2:10" s="35" customFormat="1" ht="13.25" x14ac:dyDescent="0.25">
      <c r="B99" s="54">
        <v>35287</v>
      </c>
      <c r="C99" s="57" t="s">
        <v>109</v>
      </c>
      <c r="D99" s="128" t="s">
        <v>587</v>
      </c>
      <c r="E99" s="60">
        <v>28991400009549</v>
      </c>
      <c r="G99" s="126"/>
      <c r="H99" s="126"/>
      <c r="J99" s="38"/>
    </row>
    <row r="100" spans="2:10" s="35" customFormat="1" ht="13.25" x14ac:dyDescent="0.25">
      <c r="B100" s="46">
        <v>35288</v>
      </c>
      <c r="C100" s="35" t="s">
        <v>110</v>
      </c>
      <c r="D100" s="128" t="s">
        <v>588</v>
      </c>
      <c r="E100" s="34">
        <v>28991400009570</v>
      </c>
      <c r="G100" s="126"/>
      <c r="H100" s="126"/>
      <c r="J100" s="38"/>
    </row>
    <row r="101" spans="2:10" s="35" customFormat="1" ht="13.25" x14ac:dyDescent="0.25">
      <c r="B101" s="46">
        <v>35305</v>
      </c>
      <c r="C101" s="35" t="s">
        <v>111</v>
      </c>
      <c r="D101" s="128" t="s">
        <v>589</v>
      </c>
      <c r="E101" s="34">
        <v>28991400009494</v>
      </c>
      <c r="G101" s="126"/>
      <c r="H101" s="126"/>
      <c r="J101" s="38"/>
    </row>
    <row r="102" spans="2:10" s="35" customFormat="1" ht="13.25" x14ac:dyDescent="0.25">
      <c r="B102" s="46">
        <v>35315</v>
      </c>
      <c r="C102" s="35" t="s">
        <v>112</v>
      </c>
      <c r="D102" s="128" t="s">
        <v>590</v>
      </c>
      <c r="E102" s="34">
        <v>28991400009579</v>
      </c>
      <c r="G102" s="126"/>
      <c r="H102" s="126"/>
      <c r="J102" s="38"/>
    </row>
    <row r="103" spans="2:10" s="35" customFormat="1" ht="13.25" x14ac:dyDescent="0.25">
      <c r="B103" s="46">
        <v>35321</v>
      </c>
      <c r="C103" s="35" t="s">
        <v>113</v>
      </c>
      <c r="D103" s="128" t="s">
        <v>591</v>
      </c>
      <c r="E103" s="34">
        <v>28991400009498</v>
      </c>
      <c r="G103" s="126"/>
      <c r="H103" s="126"/>
      <c r="J103" s="38"/>
    </row>
    <row r="104" spans="2:10" s="35" customFormat="1" ht="13.25" x14ac:dyDescent="0.25">
      <c r="B104" s="46">
        <v>35325</v>
      </c>
      <c r="C104" s="35" t="s">
        <v>114</v>
      </c>
      <c r="D104" s="128" t="s">
        <v>592</v>
      </c>
      <c r="E104" s="34">
        <v>28991400009583</v>
      </c>
      <c r="G104" s="126"/>
      <c r="H104" s="126"/>
      <c r="J104" s="38"/>
    </row>
    <row r="105" spans="2:10" s="35" customFormat="1" ht="13.25" x14ac:dyDescent="0.25">
      <c r="B105" s="46">
        <v>35327</v>
      </c>
      <c r="C105" s="35" t="s">
        <v>115</v>
      </c>
      <c r="D105" s="128" t="s">
        <v>593</v>
      </c>
      <c r="E105" s="34">
        <v>28991400009588</v>
      </c>
      <c r="G105" s="126"/>
      <c r="H105" s="126"/>
      <c r="J105" s="38"/>
    </row>
    <row r="106" spans="2:10" s="35" customFormat="1" ht="13.25" x14ac:dyDescent="0.25">
      <c r="B106" s="46">
        <v>35329</v>
      </c>
      <c r="C106" s="35" t="s">
        <v>108</v>
      </c>
      <c r="D106" s="128" t="s">
        <v>594</v>
      </c>
      <c r="E106" s="34">
        <v>28991400009575</v>
      </c>
      <c r="G106" s="126"/>
      <c r="H106" s="126"/>
      <c r="J106" s="38"/>
    </row>
    <row r="107" spans="2:10" s="35" customFormat="1" ht="13.25" x14ac:dyDescent="0.25">
      <c r="B107" s="46">
        <v>35390</v>
      </c>
      <c r="C107" s="35" t="s">
        <v>116</v>
      </c>
      <c r="D107" s="128" t="s">
        <v>595</v>
      </c>
      <c r="E107" s="34">
        <v>28991400009493</v>
      </c>
      <c r="G107" s="126"/>
      <c r="H107" s="126"/>
      <c r="J107" s="38"/>
    </row>
    <row r="108" spans="2:10" s="35" customFormat="1" ht="13.25" x14ac:dyDescent="0.25">
      <c r="B108" s="46">
        <v>35410</v>
      </c>
      <c r="C108" s="35" t="s">
        <v>117</v>
      </c>
      <c r="D108" s="128" t="s">
        <v>596</v>
      </c>
      <c r="E108" s="34">
        <v>28991400009496</v>
      </c>
      <c r="G108" s="126"/>
      <c r="H108" s="126"/>
      <c r="J108" s="38"/>
    </row>
    <row r="109" spans="2:10" s="35" customFormat="1" ht="13.25" x14ac:dyDescent="0.25">
      <c r="B109" s="46">
        <v>35415</v>
      </c>
      <c r="C109" s="35" t="s">
        <v>483</v>
      </c>
      <c r="D109" s="128" t="s">
        <v>597</v>
      </c>
      <c r="E109" s="34">
        <v>28991400009502</v>
      </c>
      <c r="G109" s="126"/>
      <c r="H109" s="126"/>
      <c r="J109" s="38"/>
    </row>
    <row r="110" spans="2:10" s="35" customFormat="1" ht="13.25" x14ac:dyDescent="0.25">
      <c r="B110" s="46">
        <v>35418</v>
      </c>
      <c r="C110" s="35" t="s">
        <v>118</v>
      </c>
      <c r="D110" s="128" t="s">
        <v>598</v>
      </c>
      <c r="E110" s="34">
        <v>28991400009491</v>
      </c>
      <c r="G110" s="126"/>
      <c r="H110" s="126"/>
      <c r="J110" s="38"/>
    </row>
    <row r="111" spans="2:10" s="35" customFormat="1" ht="13.25" x14ac:dyDescent="0.25">
      <c r="B111" s="46">
        <v>35423</v>
      </c>
      <c r="C111" s="35" t="s">
        <v>119</v>
      </c>
      <c r="D111" s="128" t="s">
        <v>599</v>
      </c>
      <c r="E111" s="34">
        <v>28991400009499</v>
      </c>
      <c r="G111" s="126"/>
      <c r="H111" s="126"/>
      <c r="J111" s="38"/>
    </row>
    <row r="112" spans="2:10" s="35" customFormat="1" ht="13.25" x14ac:dyDescent="0.25">
      <c r="B112" s="46">
        <v>35428</v>
      </c>
      <c r="C112" s="35" t="s">
        <v>120</v>
      </c>
      <c r="D112" s="128" t="s">
        <v>600</v>
      </c>
      <c r="E112" s="34">
        <v>28991400009497</v>
      </c>
      <c r="G112" s="126"/>
      <c r="H112" s="126"/>
      <c r="J112" s="38"/>
    </row>
    <row r="113" spans="2:10" s="35" customFormat="1" ht="13.25" x14ac:dyDescent="0.25">
      <c r="B113" s="46">
        <v>35435</v>
      </c>
      <c r="C113" s="35" t="s">
        <v>121</v>
      </c>
      <c r="D113" s="128" t="s">
        <v>601</v>
      </c>
      <c r="E113" s="34">
        <v>28991400009506</v>
      </c>
      <c r="G113" s="126"/>
      <c r="H113" s="126"/>
      <c r="J113" s="38"/>
    </row>
    <row r="114" spans="2:10" s="35" customFormat="1" ht="13.25" x14ac:dyDescent="0.25">
      <c r="B114" s="46">
        <v>35440</v>
      </c>
      <c r="C114" s="35" t="s">
        <v>122</v>
      </c>
      <c r="D114" s="128" t="s">
        <v>602</v>
      </c>
      <c r="E114" s="34">
        <v>28991400009500</v>
      </c>
      <c r="G114" s="126"/>
      <c r="H114" s="126"/>
      <c r="J114" s="38"/>
    </row>
    <row r="115" spans="2:10" s="35" customFormat="1" ht="13.25" x14ac:dyDescent="0.25">
      <c r="B115" s="46">
        <v>35444</v>
      </c>
      <c r="C115" s="35" t="s">
        <v>123</v>
      </c>
      <c r="D115" s="128" t="s">
        <v>603</v>
      </c>
      <c r="E115" s="34">
        <v>28991400009490</v>
      </c>
      <c r="G115" s="126"/>
      <c r="H115" s="126"/>
      <c r="J115" s="38"/>
    </row>
    <row r="116" spans="2:10" s="35" customFormat="1" ht="13.25" x14ac:dyDescent="0.25">
      <c r="B116" s="46">
        <v>35447</v>
      </c>
      <c r="C116" s="35" t="s">
        <v>124</v>
      </c>
      <c r="D116" s="128" t="s">
        <v>604</v>
      </c>
      <c r="E116" s="34">
        <v>28991400009504</v>
      </c>
      <c r="G116" s="126"/>
      <c r="H116" s="126"/>
      <c r="J116" s="38"/>
    </row>
    <row r="117" spans="2:10" s="35" customFormat="1" ht="13.25" x14ac:dyDescent="0.25">
      <c r="B117" s="46">
        <v>35452</v>
      </c>
      <c r="C117" s="35" t="s">
        <v>125</v>
      </c>
      <c r="D117" s="128" t="s">
        <v>605</v>
      </c>
      <c r="E117" s="34">
        <v>28991400009495</v>
      </c>
      <c r="G117" s="126"/>
      <c r="H117" s="126"/>
      <c r="J117" s="38"/>
    </row>
    <row r="118" spans="2:10" s="35" customFormat="1" ht="13.25" x14ac:dyDescent="0.25">
      <c r="B118" s="46">
        <v>35457</v>
      </c>
      <c r="C118" s="35" t="s">
        <v>126</v>
      </c>
      <c r="D118" s="128" t="s">
        <v>606</v>
      </c>
      <c r="E118" s="34">
        <v>28991400009501</v>
      </c>
      <c r="G118" s="126"/>
      <c r="H118" s="126"/>
      <c r="J118" s="38"/>
    </row>
    <row r="119" spans="2:10" s="35" customFormat="1" ht="13.25" x14ac:dyDescent="0.25">
      <c r="B119" s="46">
        <v>35460</v>
      </c>
      <c r="C119" s="35" t="s">
        <v>127</v>
      </c>
      <c r="D119" s="128" t="s">
        <v>607</v>
      </c>
      <c r="E119" s="34">
        <v>28991400009505</v>
      </c>
      <c r="G119" s="126"/>
      <c r="H119" s="126"/>
      <c r="J119" s="38"/>
    </row>
    <row r="120" spans="2:10" s="35" customFormat="1" ht="13.25" x14ac:dyDescent="0.25">
      <c r="B120" s="46">
        <v>35463</v>
      </c>
      <c r="C120" s="35" t="s">
        <v>128</v>
      </c>
      <c r="D120" s="128" t="s">
        <v>608</v>
      </c>
      <c r="E120" s="34">
        <v>28991400009492</v>
      </c>
      <c r="G120" s="126"/>
      <c r="H120" s="126"/>
      <c r="J120" s="38"/>
    </row>
    <row r="121" spans="2:10" s="35" customFormat="1" ht="13.25" x14ac:dyDescent="0.25">
      <c r="B121" s="46">
        <v>35466</v>
      </c>
      <c r="C121" s="35" t="s">
        <v>129</v>
      </c>
      <c r="D121" s="128" t="s">
        <v>609</v>
      </c>
      <c r="E121" s="34">
        <v>28991400009503</v>
      </c>
      <c r="G121" s="126"/>
      <c r="H121" s="126"/>
      <c r="J121" s="38"/>
    </row>
    <row r="122" spans="2:10" s="35" customFormat="1" ht="13.25" x14ac:dyDescent="0.25">
      <c r="B122" s="54">
        <v>35469</v>
      </c>
      <c r="C122" s="57" t="s">
        <v>130</v>
      </c>
      <c r="D122" s="128" t="s">
        <v>610</v>
      </c>
      <c r="E122" s="60">
        <v>28991400009489</v>
      </c>
      <c r="G122" s="126"/>
      <c r="H122" s="126"/>
      <c r="J122" s="38"/>
    </row>
    <row r="123" spans="2:10" s="35" customFormat="1" ht="13.25" x14ac:dyDescent="0.25">
      <c r="B123" s="46">
        <v>35510</v>
      </c>
      <c r="C123" s="35" t="s">
        <v>131</v>
      </c>
      <c r="D123" s="128" t="s">
        <v>611</v>
      </c>
      <c r="E123" s="34">
        <v>28991400009468</v>
      </c>
      <c r="G123" s="126"/>
      <c r="H123" s="126"/>
      <c r="J123" s="38"/>
    </row>
    <row r="124" spans="2:10" s="35" customFormat="1" ht="13.25" x14ac:dyDescent="0.25">
      <c r="B124" s="46">
        <v>35516</v>
      </c>
      <c r="C124" s="35" t="s">
        <v>132</v>
      </c>
      <c r="D124" s="128" t="s">
        <v>612</v>
      </c>
      <c r="E124" s="34">
        <v>28991400009478</v>
      </c>
      <c r="G124" s="126"/>
      <c r="H124" s="126"/>
      <c r="J124" s="38"/>
    </row>
    <row r="125" spans="2:10" s="35" customFormat="1" ht="13.25" x14ac:dyDescent="0.25">
      <c r="B125" s="46">
        <v>35519</v>
      </c>
      <c r="C125" s="35" t="s">
        <v>133</v>
      </c>
      <c r="D125" s="128" t="s">
        <v>613</v>
      </c>
      <c r="E125" s="34">
        <v>28991400009485</v>
      </c>
      <c r="G125" s="126"/>
      <c r="H125" s="126"/>
      <c r="J125" s="38"/>
    </row>
    <row r="126" spans="2:10" s="35" customFormat="1" ht="13.25" x14ac:dyDescent="0.25">
      <c r="B126" s="46">
        <v>35578</v>
      </c>
      <c r="C126" s="35" t="s">
        <v>134</v>
      </c>
      <c r="D126" s="128" t="s">
        <v>614</v>
      </c>
      <c r="E126" s="34">
        <v>28991400009529</v>
      </c>
      <c r="G126" s="126"/>
      <c r="H126" s="126"/>
      <c r="J126" s="38"/>
    </row>
    <row r="127" spans="2:10" s="35" customFormat="1" ht="13.25" x14ac:dyDescent="0.25">
      <c r="B127" s="46">
        <v>35606</v>
      </c>
      <c r="C127" s="35" t="s">
        <v>135</v>
      </c>
      <c r="D127" s="128" t="s">
        <v>615</v>
      </c>
      <c r="E127" s="34">
        <v>28991400009527</v>
      </c>
      <c r="G127" s="126"/>
      <c r="H127" s="126"/>
      <c r="J127" s="38"/>
    </row>
    <row r="128" spans="2:10" s="35" customFormat="1" ht="13.25" x14ac:dyDescent="0.25">
      <c r="B128" s="53">
        <v>35614</v>
      </c>
      <c r="C128" s="56" t="s">
        <v>136</v>
      </c>
      <c r="D128" s="128" t="s">
        <v>616</v>
      </c>
      <c r="E128" s="59">
        <v>28991400009507</v>
      </c>
      <c r="G128" s="126"/>
      <c r="H128" s="126"/>
      <c r="J128" s="38"/>
    </row>
    <row r="129" spans="2:10" s="35" customFormat="1" ht="13.25" x14ac:dyDescent="0.25">
      <c r="B129" s="46">
        <v>35619</v>
      </c>
      <c r="C129" s="35" t="s">
        <v>137</v>
      </c>
      <c r="D129" s="128" t="s">
        <v>617</v>
      </c>
      <c r="E129" s="34">
        <v>28991400009509</v>
      </c>
      <c r="G129" s="126"/>
      <c r="H129" s="126"/>
      <c r="J129" s="38"/>
    </row>
    <row r="130" spans="2:10" s="35" customFormat="1" ht="13.25" x14ac:dyDescent="0.25">
      <c r="B130" s="46">
        <v>35625</v>
      </c>
      <c r="C130" s="35" t="s">
        <v>138</v>
      </c>
      <c r="D130" s="128" t="s">
        <v>618</v>
      </c>
      <c r="E130" s="34">
        <v>28991400009520</v>
      </c>
      <c r="G130" s="126"/>
      <c r="H130" s="126"/>
      <c r="J130" s="38"/>
    </row>
    <row r="131" spans="2:10" s="35" customFormat="1" ht="13.25" x14ac:dyDescent="0.25">
      <c r="B131" s="46">
        <v>35630</v>
      </c>
      <c r="C131" s="35" t="s">
        <v>139</v>
      </c>
      <c r="D131" s="128" t="s">
        <v>619</v>
      </c>
      <c r="E131" s="34">
        <v>28991400009514</v>
      </c>
      <c r="G131" s="126"/>
      <c r="H131" s="126"/>
      <c r="J131" s="38"/>
    </row>
    <row r="132" spans="2:10" s="35" customFormat="1" ht="13.25" x14ac:dyDescent="0.25">
      <c r="B132" s="46">
        <v>35633</v>
      </c>
      <c r="C132" s="35" t="s">
        <v>140</v>
      </c>
      <c r="D132" s="128" t="s">
        <v>620</v>
      </c>
      <c r="E132" s="34">
        <v>28991400009521</v>
      </c>
      <c r="G132" s="126"/>
      <c r="H132" s="126"/>
      <c r="J132" s="38"/>
    </row>
    <row r="133" spans="2:10" s="35" customFormat="1" ht="13.25" x14ac:dyDescent="0.25">
      <c r="B133" s="46">
        <v>35638</v>
      </c>
      <c r="C133" s="35" t="s">
        <v>141</v>
      </c>
      <c r="D133" s="128" t="s">
        <v>621</v>
      </c>
      <c r="E133" s="34">
        <v>28991400009522</v>
      </c>
      <c r="G133" s="126"/>
      <c r="H133" s="126"/>
      <c r="J133" s="38"/>
    </row>
    <row r="134" spans="2:10" s="35" customFormat="1" ht="13.25" x14ac:dyDescent="0.25">
      <c r="B134" s="46">
        <v>35641</v>
      </c>
      <c r="C134" s="35" t="s">
        <v>142</v>
      </c>
      <c r="D134" s="128" t="s">
        <v>622</v>
      </c>
      <c r="E134" s="34">
        <v>28991400009524</v>
      </c>
      <c r="G134" s="126"/>
      <c r="H134" s="126"/>
      <c r="J134" s="38"/>
    </row>
    <row r="135" spans="2:10" s="35" customFormat="1" ht="13.25" x14ac:dyDescent="0.25">
      <c r="B135" s="46">
        <v>35644</v>
      </c>
      <c r="C135" s="35" t="s">
        <v>143</v>
      </c>
      <c r="D135" s="128" t="s">
        <v>623</v>
      </c>
      <c r="E135" s="34">
        <v>28991400009519</v>
      </c>
      <c r="G135" s="126"/>
      <c r="H135" s="126"/>
      <c r="J135" s="38"/>
    </row>
    <row r="136" spans="2:10" s="35" customFormat="1" ht="13.25" x14ac:dyDescent="0.25">
      <c r="B136" s="46">
        <v>35647</v>
      </c>
      <c r="C136" s="35" t="s">
        <v>144</v>
      </c>
      <c r="D136" s="128" t="s">
        <v>624</v>
      </c>
      <c r="E136" s="34">
        <v>28991400009528</v>
      </c>
      <c r="G136" s="126"/>
      <c r="H136" s="126"/>
      <c r="J136" s="38"/>
    </row>
    <row r="137" spans="2:10" s="35" customFormat="1" ht="13.25" x14ac:dyDescent="0.25">
      <c r="B137" s="46">
        <v>35649</v>
      </c>
      <c r="C137" s="35" t="s">
        <v>145</v>
      </c>
      <c r="D137" s="128" t="s">
        <v>625</v>
      </c>
      <c r="E137" s="34">
        <v>28991400009508</v>
      </c>
      <c r="G137" s="126"/>
      <c r="H137" s="126"/>
      <c r="J137" s="38"/>
    </row>
    <row r="138" spans="2:10" s="35" customFormat="1" ht="13.25" x14ac:dyDescent="0.25">
      <c r="B138" s="46">
        <v>35683</v>
      </c>
      <c r="C138" s="35" t="s">
        <v>146</v>
      </c>
      <c r="D138" s="128" t="s">
        <v>626</v>
      </c>
      <c r="E138" s="34">
        <v>28991400009512</v>
      </c>
      <c r="G138" s="126"/>
      <c r="H138" s="126"/>
      <c r="J138" s="38"/>
    </row>
    <row r="139" spans="2:10" s="35" customFormat="1" ht="13.25" x14ac:dyDescent="0.25">
      <c r="B139" s="46">
        <v>35708</v>
      </c>
      <c r="C139" s="35" t="s">
        <v>147</v>
      </c>
      <c r="D139" s="128" t="s">
        <v>627</v>
      </c>
      <c r="E139" s="34">
        <v>28991400009517</v>
      </c>
      <c r="G139" s="126"/>
      <c r="H139" s="126"/>
      <c r="J139" s="38"/>
    </row>
    <row r="140" spans="2:10" s="35" customFormat="1" ht="13.25" x14ac:dyDescent="0.25">
      <c r="B140" s="46">
        <v>35713</v>
      </c>
      <c r="C140" s="35" t="s">
        <v>148</v>
      </c>
      <c r="D140" s="128" t="s">
        <v>628</v>
      </c>
      <c r="E140" s="34">
        <v>28991400009515</v>
      </c>
      <c r="G140" s="126"/>
      <c r="H140" s="126"/>
      <c r="J140" s="38"/>
    </row>
    <row r="141" spans="2:10" s="35" customFormat="1" ht="13.25" x14ac:dyDescent="0.25">
      <c r="B141" s="46">
        <v>35716</v>
      </c>
      <c r="C141" s="35" t="s">
        <v>149</v>
      </c>
      <c r="D141" s="128" t="s">
        <v>629</v>
      </c>
      <c r="E141" s="34">
        <v>28991400009511</v>
      </c>
      <c r="G141" s="126"/>
      <c r="H141" s="126"/>
      <c r="J141" s="38"/>
    </row>
    <row r="142" spans="2:10" s="35" customFormat="1" ht="13.25" x14ac:dyDescent="0.25">
      <c r="B142" s="53">
        <v>35719</v>
      </c>
      <c r="C142" s="56" t="s">
        <v>150</v>
      </c>
      <c r="D142" s="128" t="s">
        <v>630</v>
      </c>
      <c r="E142" s="59">
        <v>28991400009550</v>
      </c>
      <c r="G142" s="126"/>
      <c r="H142" s="126"/>
      <c r="J142" s="38"/>
    </row>
    <row r="143" spans="2:10" s="35" customFormat="1" ht="13.25" x14ac:dyDescent="0.25">
      <c r="B143" s="46">
        <v>35745</v>
      </c>
      <c r="C143" s="35" t="s">
        <v>151</v>
      </c>
      <c r="D143" s="128" t="s">
        <v>631</v>
      </c>
      <c r="E143" s="34">
        <v>28991400009518</v>
      </c>
      <c r="G143" s="126"/>
      <c r="H143" s="126"/>
      <c r="J143" s="38"/>
    </row>
    <row r="144" spans="2:10" s="35" customFormat="1" ht="13.25" x14ac:dyDescent="0.25">
      <c r="B144" s="46">
        <v>35753</v>
      </c>
      <c r="C144" s="35" t="s">
        <v>152</v>
      </c>
      <c r="D144" s="128" t="s">
        <v>632</v>
      </c>
      <c r="E144" s="34">
        <v>28991400009516</v>
      </c>
      <c r="G144" s="126"/>
      <c r="H144" s="126"/>
      <c r="J144" s="38"/>
    </row>
    <row r="145" spans="2:10" s="35" customFormat="1" ht="13.25" x14ac:dyDescent="0.25">
      <c r="B145" s="46">
        <v>35756</v>
      </c>
      <c r="C145" s="35" t="s">
        <v>153</v>
      </c>
      <c r="D145" s="128" t="s">
        <v>633</v>
      </c>
      <c r="E145" s="34">
        <v>28991400009523</v>
      </c>
      <c r="G145" s="126"/>
      <c r="H145" s="126"/>
      <c r="J145" s="38"/>
    </row>
    <row r="146" spans="2:10" s="35" customFormat="1" ht="13.25" x14ac:dyDescent="0.25">
      <c r="B146" s="46">
        <v>35759</v>
      </c>
      <c r="C146" s="35" t="s">
        <v>154</v>
      </c>
      <c r="D146" s="128" t="s">
        <v>634</v>
      </c>
      <c r="E146" s="34">
        <v>28991400009513</v>
      </c>
      <c r="G146" s="126"/>
      <c r="H146" s="126"/>
      <c r="J146" s="38"/>
    </row>
    <row r="147" spans="2:10" s="35" customFormat="1" ht="13.25" x14ac:dyDescent="0.25">
      <c r="B147" s="46">
        <v>35764</v>
      </c>
      <c r="C147" s="35" t="s">
        <v>155</v>
      </c>
      <c r="D147" s="128" t="s">
        <v>635</v>
      </c>
      <c r="E147" s="34">
        <v>28991400009526</v>
      </c>
      <c r="G147" s="126"/>
      <c r="H147" s="126"/>
      <c r="J147" s="38"/>
    </row>
    <row r="148" spans="2:10" s="35" customFormat="1" ht="13.25" x14ac:dyDescent="0.25">
      <c r="B148" s="46">
        <v>35767</v>
      </c>
      <c r="C148" s="35" t="s">
        <v>156</v>
      </c>
      <c r="D148" s="128" t="s">
        <v>636</v>
      </c>
      <c r="E148" s="34">
        <v>28991400009510</v>
      </c>
      <c r="G148" s="126"/>
      <c r="H148" s="126"/>
      <c r="J148" s="38"/>
    </row>
    <row r="149" spans="2:10" s="35" customFormat="1" ht="13.25" x14ac:dyDescent="0.25">
      <c r="B149" s="46">
        <v>35768</v>
      </c>
      <c r="C149" s="35" t="s">
        <v>157</v>
      </c>
      <c r="D149" s="128" t="s">
        <v>637</v>
      </c>
      <c r="E149" s="34">
        <v>28991400009525</v>
      </c>
      <c r="G149" s="126"/>
      <c r="H149" s="126"/>
      <c r="J149" s="38"/>
    </row>
    <row r="150" spans="2:10" s="35" customFormat="1" ht="13.25" x14ac:dyDescent="0.25">
      <c r="B150" s="46">
        <v>35781</v>
      </c>
      <c r="C150" s="35" t="s">
        <v>158</v>
      </c>
      <c r="D150" s="128" t="s">
        <v>638</v>
      </c>
      <c r="E150" s="34">
        <v>28991400009546</v>
      </c>
      <c r="G150" s="126"/>
      <c r="H150" s="126"/>
      <c r="J150" s="38"/>
    </row>
    <row r="151" spans="2:10" s="35" customFormat="1" ht="13.25" x14ac:dyDescent="0.25">
      <c r="B151" s="46">
        <v>35789</v>
      </c>
      <c r="C151" s="35" t="s">
        <v>159</v>
      </c>
      <c r="D151" s="128" t="s">
        <v>639</v>
      </c>
      <c r="E151" s="34">
        <v>28991400009547</v>
      </c>
      <c r="G151" s="126"/>
      <c r="H151" s="126"/>
      <c r="J151" s="38"/>
    </row>
    <row r="152" spans="2:10" s="35" customFormat="1" ht="13.25" x14ac:dyDescent="0.25">
      <c r="B152" s="46">
        <v>35792</v>
      </c>
      <c r="C152" s="35" t="s">
        <v>160</v>
      </c>
      <c r="D152" s="128" t="s">
        <v>640</v>
      </c>
      <c r="E152" s="34">
        <v>28991400009539</v>
      </c>
      <c r="G152" s="126"/>
      <c r="H152" s="126"/>
      <c r="J152" s="38"/>
    </row>
    <row r="153" spans="2:10" s="35" customFormat="1" ht="13.25" x14ac:dyDescent="0.25">
      <c r="B153" s="46">
        <v>35794</v>
      </c>
      <c r="C153" s="35" t="s">
        <v>161</v>
      </c>
      <c r="D153" s="128" t="s">
        <v>641</v>
      </c>
      <c r="E153" s="34">
        <v>28991400009540</v>
      </c>
      <c r="G153" s="126"/>
      <c r="H153" s="126"/>
      <c r="J153" s="38"/>
    </row>
    <row r="154" spans="2:10" s="35" customFormat="1" ht="13.25" x14ac:dyDescent="0.25">
      <c r="B154" s="46">
        <v>35796</v>
      </c>
      <c r="C154" s="35" t="s">
        <v>162</v>
      </c>
      <c r="D154" s="128" t="s">
        <v>642</v>
      </c>
      <c r="E154" s="34">
        <v>28991400009548</v>
      </c>
      <c r="G154" s="126"/>
      <c r="H154" s="126"/>
      <c r="J154" s="38"/>
    </row>
    <row r="155" spans="2:10" s="35" customFormat="1" ht="13.25" x14ac:dyDescent="0.25">
      <c r="B155" s="46">
        <v>35799</v>
      </c>
      <c r="C155" s="35" t="s">
        <v>163</v>
      </c>
      <c r="D155" s="128" t="s">
        <v>643</v>
      </c>
      <c r="E155" s="34">
        <v>28991400009541</v>
      </c>
      <c r="G155" s="126"/>
      <c r="H155" s="126"/>
      <c r="J155" s="38"/>
    </row>
    <row r="156" spans="2:10" s="35" customFormat="1" ht="13.25" x14ac:dyDescent="0.25">
      <c r="B156" s="46">
        <v>36037</v>
      </c>
      <c r="C156" s="35" t="s">
        <v>164</v>
      </c>
      <c r="D156" s="128" t="s">
        <v>644</v>
      </c>
      <c r="E156" s="34">
        <v>28991400009598</v>
      </c>
      <c r="G156" s="126"/>
      <c r="H156" s="126"/>
      <c r="J156" s="38"/>
    </row>
    <row r="157" spans="2:10" s="35" customFormat="1" ht="13.25" x14ac:dyDescent="0.25">
      <c r="B157" s="46">
        <v>36088</v>
      </c>
      <c r="C157" s="35" t="s">
        <v>165</v>
      </c>
      <c r="D157" s="128" t="s">
        <v>645</v>
      </c>
      <c r="E157" s="34">
        <v>28991400009604</v>
      </c>
      <c r="G157" s="126"/>
      <c r="H157" s="126"/>
      <c r="J157" s="38"/>
    </row>
    <row r="158" spans="2:10" s="35" customFormat="1" ht="13.25" x14ac:dyDescent="0.25">
      <c r="B158" s="46">
        <v>36093</v>
      </c>
      <c r="C158" s="35" t="s">
        <v>166</v>
      </c>
      <c r="D158" s="128" t="s">
        <v>646</v>
      </c>
      <c r="E158" s="34">
        <v>28991400009606</v>
      </c>
      <c r="G158" s="126"/>
      <c r="H158" s="126"/>
      <c r="J158" s="38"/>
    </row>
    <row r="159" spans="2:10" s="35" customFormat="1" ht="13.25" x14ac:dyDescent="0.25">
      <c r="B159" s="46">
        <v>36100</v>
      </c>
      <c r="C159" s="35" t="s">
        <v>167</v>
      </c>
      <c r="D159" s="128" t="s">
        <v>647</v>
      </c>
      <c r="E159" s="34">
        <v>28991400009609</v>
      </c>
      <c r="G159" s="126"/>
      <c r="H159" s="126"/>
      <c r="J159" s="38"/>
    </row>
    <row r="160" spans="2:10" s="35" customFormat="1" ht="13.25" x14ac:dyDescent="0.25">
      <c r="B160" s="46">
        <v>36103</v>
      </c>
      <c r="C160" s="35" t="s">
        <v>168</v>
      </c>
      <c r="D160" s="128" t="s">
        <v>648</v>
      </c>
      <c r="E160" s="34">
        <v>28991400009597</v>
      </c>
      <c r="G160" s="126"/>
      <c r="H160" s="126"/>
      <c r="J160" s="38"/>
    </row>
    <row r="161" spans="2:10" s="35" customFormat="1" ht="13.25" x14ac:dyDescent="0.25">
      <c r="B161" s="46">
        <v>36110</v>
      </c>
      <c r="C161" s="35" t="s">
        <v>169</v>
      </c>
      <c r="D161" s="128" t="s">
        <v>649</v>
      </c>
      <c r="E161" s="34">
        <v>28991400009585</v>
      </c>
      <c r="G161" s="126"/>
      <c r="H161" s="126"/>
      <c r="J161" s="38"/>
    </row>
    <row r="162" spans="2:10" s="35" customFormat="1" ht="13.25" x14ac:dyDescent="0.25">
      <c r="B162" s="46">
        <v>36115</v>
      </c>
      <c r="C162" s="35" t="s">
        <v>170</v>
      </c>
      <c r="D162" s="128" t="s">
        <v>650</v>
      </c>
      <c r="E162" s="34">
        <v>28991400009594</v>
      </c>
      <c r="G162" s="126"/>
      <c r="H162" s="126"/>
      <c r="J162" s="38"/>
    </row>
    <row r="163" spans="2:10" s="35" customFormat="1" ht="13.25" x14ac:dyDescent="0.25">
      <c r="B163" s="46">
        <v>36115</v>
      </c>
      <c r="C163" s="35" t="s">
        <v>171</v>
      </c>
      <c r="D163" s="128" t="s">
        <v>651</v>
      </c>
      <c r="E163" s="34">
        <v>28991400009601</v>
      </c>
      <c r="G163" s="126"/>
      <c r="H163" s="126"/>
      <c r="J163" s="38"/>
    </row>
    <row r="164" spans="2:10" s="35" customFormat="1" ht="13.25" x14ac:dyDescent="0.25">
      <c r="B164" s="46">
        <v>36119</v>
      </c>
      <c r="C164" s="35" t="s">
        <v>172</v>
      </c>
      <c r="D164" s="128" t="s">
        <v>652</v>
      </c>
      <c r="E164" s="34">
        <v>28991400009607</v>
      </c>
      <c r="G164" s="126"/>
      <c r="H164" s="126"/>
      <c r="J164" s="38"/>
    </row>
    <row r="165" spans="2:10" s="35" customFormat="1" ht="13.25" x14ac:dyDescent="0.25">
      <c r="B165" s="46">
        <v>36124</v>
      </c>
      <c r="C165" s="35" t="s">
        <v>173</v>
      </c>
      <c r="D165" s="128" t="s">
        <v>653</v>
      </c>
      <c r="E165" s="34">
        <v>28991400009595</v>
      </c>
      <c r="G165" s="126"/>
      <c r="H165" s="126"/>
      <c r="J165" s="38"/>
    </row>
    <row r="166" spans="2:10" s="35" customFormat="1" ht="13.25" x14ac:dyDescent="0.25">
      <c r="B166" s="46">
        <v>36129</v>
      </c>
      <c r="C166" s="35" t="s">
        <v>174</v>
      </c>
      <c r="D166" s="128" t="s">
        <v>654</v>
      </c>
      <c r="E166" s="34">
        <v>28991400009599</v>
      </c>
      <c r="G166" s="126"/>
      <c r="H166" s="126"/>
      <c r="J166" s="38"/>
    </row>
    <row r="167" spans="2:10" s="35" customFormat="1" ht="13.25" x14ac:dyDescent="0.25">
      <c r="B167" s="46">
        <v>36132</v>
      </c>
      <c r="C167" s="35" t="s">
        <v>175</v>
      </c>
      <c r="D167" s="128" t="s">
        <v>655</v>
      </c>
      <c r="E167" s="34">
        <v>28991400009596</v>
      </c>
      <c r="G167" s="126"/>
      <c r="H167" s="126"/>
      <c r="J167" s="38"/>
    </row>
    <row r="168" spans="2:10" s="35" customFormat="1" ht="13.25" x14ac:dyDescent="0.25">
      <c r="B168" s="46">
        <v>36137</v>
      </c>
      <c r="C168" s="35" t="s">
        <v>176</v>
      </c>
      <c r="D168" s="128" t="s">
        <v>656</v>
      </c>
      <c r="E168" s="34">
        <v>28991400009600</v>
      </c>
      <c r="G168" s="126"/>
      <c r="H168" s="126"/>
      <c r="J168" s="38"/>
    </row>
    <row r="169" spans="2:10" s="35" customFormat="1" ht="13.25" x14ac:dyDescent="0.25">
      <c r="B169" s="46">
        <v>36142</v>
      </c>
      <c r="C169" s="35" t="s">
        <v>177</v>
      </c>
      <c r="D169" s="128" t="s">
        <v>657</v>
      </c>
      <c r="E169" s="34">
        <v>28991400009612</v>
      </c>
      <c r="G169" s="126"/>
      <c r="H169" s="126"/>
      <c r="J169" s="38"/>
    </row>
    <row r="170" spans="2:10" s="35" customFormat="1" ht="13.25" x14ac:dyDescent="0.25">
      <c r="B170" s="46">
        <v>36145</v>
      </c>
      <c r="C170" s="35" t="s">
        <v>178</v>
      </c>
      <c r="D170" s="128" t="s">
        <v>658</v>
      </c>
      <c r="E170" s="34">
        <v>28991400009602</v>
      </c>
      <c r="G170" s="126"/>
      <c r="H170" s="126"/>
      <c r="J170" s="38"/>
    </row>
    <row r="171" spans="2:10" s="35" customFormat="1" ht="13.25" x14ac:dyDescent="0.25">
      <c r="B171" s="46">
        <v>36148</v>
      </c>
      <c r="C171" s="35" t="s">
        <v>179</v>
      </c>
      <c r="D171" s="128" t="s">
        <v>659</v>
      </c>
      <c r="E171" s="34">
        <v>28991400009605</v>
      </c>
      <c r="G171" s="126"/>
      <c r="H171" s="126"/>
      <c r="J171" s="38"/>
    </row>
    <row r="172" spans="2:10" s="35" customFormat="1" ht="13.25" x14ac:dyDescent="0.25">
      <c r="B172" s="46">
        <v>36151</v>
      </c>
      <c r="C172" s="35" t="s">
        <v>180</v>
      </c>
      <c r="D172" s="128" t="s">
        <v>660</v>
      </c>
      <c r="E172" s="34">
        <v>28991400009591</v>
      </c>
      <c r="G172" s="126"/>
      <c r="H172" s="126"/>
      <c r="J172" s="38"/>
    </row>
    <row r="173" spans="2:10" s="35" customFormat="1" ht="13.25" x14ac:dyDescent="0.25">
      <c r="B173" s="46">
        <v>36154</v>
      </c>
      <c r="C173" s="35" t="s">
        <v>181</v>
      </c>
      <c r="D173" s="128" t="s">
        <v>661</v>
      </c>
      <c r="E173" s="34">
        <v>28991400009603</v>
      </c>
      <c r="G173" s="126"/>
      <c r="H173" s="126"/>
      <c r="J173" s="38"/>
    </row>
    <row r="174" spans="2:10" s="35" customFormat="1" ht="13.25" x14ac:dyDescent="0.25">
      <c r="B174" s="46">
        <v>36157</v>
      </c>
      <c r="C174" s="35" t="s">
        <v>182</v>
      </c>
      <c r="D174" s="128" t="s">
        <v>662</v>
      </c>
      <c r="E174" s="34">
        <v>28991400009593</v>
      </c>
      <c r="G174" s="126"/>
      <c r="H174" s="126"/>
      <c r="J174" s="38"/>
    </row>
    <row r="175" spans="2:10" s="35" customFormat="1" ht="13.25" x14ac:dyDescent="0.25">
      <c r="B175" s="46">
        <v>36160</v>
      </c>
      <c r="C175" s="35" t="s">
        <v>183</v>
      </c>
      <c r="D175" s="128" t="s">
        <v>663</v>
      </c>
      <c r="E175" s="34">
        <v>28991400009592</v>
      </c>
      <c r="G175" s="126"/>
      <c r="H175" s="126"/>
      <c r="J175" s="38"/>
    </row>
    <row r="176" spans="2:10" s="35" customFormat="1" ht="13.25" x14ac:dyDescent="0.25">
      <c r="B176" s="46">
        <v>36163</v>
      </c>
      <c r="C176" s="35" t="s">
        <v>184</v>
      </c>
      <c r="D176" s="128" t="s">
        <v>664</v>
      </c>
      <c r="E176" s="34">
        <v>28991400009610</v>
      </c>
      <c r="G176" s="126"/>
      <c r="H176" s="126"/>
      <c r="J176" s="38"/>
    </row>
    <row r="177" spans="2:10" s="35" customFormat="1" ht="13.25" x14ac:dyDescent="0.25">
      <c r="B177" s="46">
        <v>36166</v>
      </c>
      <c r="C177" s="35" t="s">
        <v>185</v>
      </c>
      <c r="D177" s="128" t="s">
        <v>665</v>
      </c>
      <c r="E177" s="34">
        <v>28991400009621</v>
      </c>
      <c r="G177" s="126"/>
      <c r="H177" s="126"/>
      <c r="J177" s="38"/>
    </row>
    <row r="178" spans="2:10" s="35" customFormat="1" ht="13.25" x14ac:dyDescent="0.25">
      <c r="B178" s="46">
        <v>36167</v>
      </c>
      <c r="C178" s="35" t="s">
        <v>186</v>
      </c>
      <c r="D178" s="128" t="s">
        <v>666</v>
      </c>
      <c r="E178" s="34">
        <v>28991400009608</v>
      </c>
      <c r="G178" s="126"/>
      <c r="H178" s="126"/>
      <c r="J178" s="38"/>
    </row>
    <row r="179" spans="2:10" s="35" customFormat="1" ht="13.25" x14ac:dyDescent="0.25">
      <c r="B179" s="46">
        <v>36169</v>
      </c>
      <c r="C179" s="35" t="s">
        <v>187</v>
      </c>
      <c r="D179" s="128" t="s">
        <v>667</v>
      </c>
      <c r="E179" s="34">
        <v>28991400009611</v>
      </c>
      <c r="G179" s="126"/>
      <c r="H179" s="126"/>
      <c r="J179" s="38"/>
    </row>
    <row r="180" spans="2:10" s="35" customFormat="1" ht="13.25" x14ac:dyDescent="0.25">
      <c r="B180" s="46">
        <v>36179</v>
      </c>
      <c r="C180" s="35" t="s">
        <v>188</v>
      </c>
      <c r="D180" s="128" t="s">
        <v>668</v>
      </c>
      <c r="E180" s="34">
        <v>28991400009616</v>
      </c>
      <c r="G180" s="126"/>
      <c r="H180" s="126"/>
      <c r="J180" s="38"/>
    </row>
    <row r="181" spans="2:10" s="35" customFormat="1" ht="13.25" x14ac:dyDescent="0.25">
      <c r="B181" s="46">
        <v>36199</v>
      </c>
      <c r="C181" s="35" t="s">
        <v>189</v>
      </c>
      <c r="D181" s="128" t="s">
        <v>669</v>
      </c>
      <c r="E181" s="34">
        <v>28991400009631</v>
      </c>
      <c r="G181" s="126"/>
      <c r="H181" s="126"/>
      <c r="J181" s="38"/>
    </row>
    <row r="182" spans="2:10" s="35" customFormat="1" ht="13.25" x14ac:dyDescent="0.25">
      <c r="B182" s="46">
        <v>36205</v>
      </c>
      <c r="C182" s="35" t="s">
        <v>190</v>
      </c>
      <c r="D182" s="128" t="s">
        <v>670</v>
      </c>
      <c r="E182" s="34">
        <v>28991400009723</v>
      </c>
      <c r="G182" s="126"/>
      <c r="H182" s="126"/>
      <c r="J182" s="38"/>
    </row>
    <row r="183" spans="2:10" s="35" customFormat="1" ht="13.25" x14ac:dyDescent="0.25">
      <c r="B183" s="46">
        <v>36208</v>
      </c>
      <c r="C183" s="35" t="s">
        <v>191</v>
      </c>
      <c r="D183" s="128" t="s">
        <v>671</v>
      </c>
      <c r="E183" s="34">
        <v>28991400009633</v>
      </c>
      <c r="G183" s="126"/>
      <c r="H183" s="126"/>
      <c r="J183" s="38"/>
    </row>
    <row r="184" spans="2:10" s="35" customFormat="1" ht="13.25" x14ac:dyDescent="0.25">
      <c r="B184" s="54">
        <v>36211</v>
      </c>
      <c r="C184" s="57" t="s">
        <v>192</v>
      </c>
      <c r="D184" s="128" t="s">
        <v>672</v>
      </c>
      <c r="E184" s="60">
        <v>28991400009614</v>
      </c>
      <c r="G184" s="126"/>
      <c r="H184" s="126"/>
      <c r="J184" s="38"/>
    </row>
    <row r="185" spans="2:10" s="35" customFormat="1" ht="13.25" x14ac:dyDescent="0.25">
      <c r="B185" s="46">
        <v>36214</v>
      </c>
      <c r="C185" s="35" t="s">
        <v>193</v>
      </c>
      <c r="D185" s="128" t="s">
        <v>673</v>
      </c>
      <c r="E185" s="34">
        <v>28991400009626</v>
      </c>
      <c r="G185" s="126"/>
      <c r="H185" s="126"/>
      <c r="J185" s="38"/>
    </row>
    <row r="186" spans="2:10" s="35" customFormat="1" ht="13.25" x14ac:dyDescent="0.25">
      <c r="B186" s="46">
        <v>36217</v>
      </c>
      <c r="C186" s="35" t="s">
        <v>194</v>
      </c>
      <c r="D186" s="128" t="s">
        <v>674</v>
      </c>
      <c r="E186" s="34">
        <v>28991400009630</v>
      </c>
      <c r="G186" s="126"/>
      <c r="H186" s="126"/>
      <c r="J186" s="38"/>
    </row>
    <row r="187" spans="2:10" s="35" customFormat="1" ht="13.25" x14ac:dyDescent="0.25">
      <c r="B187" s="46">
        <v>36219</v>
      </c>
      <c r="C187" s="35" t="s">
        <v>195</v>
      </c>
      <c r="D187" s="128" t="s">
        <v>675</v>
      </c>
      <c r="E187" s="34">
        <v>28991400009618</v>
      </c>
      <c r="G187" s="126"/>
      <c r="H187" s="126"/>
      <c r="J187" s="38"/>
    </row>
    <row r="188" spans="2:10" s="35" customFormat="1" ht="13.25" x14ac:dyDescent="0.25">
      <c r="B188" s="46">
        <v>36251</v>
      </c>
      <c r="C188" s="35" t="s">
        <v>196</v>
      </c>
      <c r="D188" s="128" t="s">
        <v>676</v>
      </c>
      <c r="E188" s="34">
        <v>28991400009615</v>
      </c>
      <c r="G188" s="126"/>
      <c r="H188" s="126"/>
      <c r="J188" s="38"/>
    </row>
    <row r="189" spans="2:10" s="35" customFormat="1" ht="13.25" x14ac:dyDescent="0.25">
      <c r="B189" s="46">
        <v>36251</v>
      </c>
      <c r="C189" s="35" t="s">
        <v>197</v>
      </c>
      <c r="D189" s="128" t="s">
        <v>677</v>
      </c>
      <c r="E189" s="34">
        <v>28991400009625</v>
      </c>
      <c r="G189" s="126"/>
      <c r="H189" s="126"/>
      <c r="J189" s="38"/>
    </row>
    <row r="190" spans="2:10" s="35" customFormat="1" ht="13.25" x14ac:dyDescent="0.25">
      <c r="B190" s="46">
        <v>36266</v>
      </c>
      <c r="C190" s="35" t="s">
        <v>198</v>
      </c>
      <c r="D190" s="128" t="s">
        <v>678</v>
      </c>
      <c r="E190" s="34">
        <v>28991400009622</v>
      </c>
      <c r="G190" s="126"/>
      <c r="H190" s="126"/>
      <c r="J190" s="38"/>
    </row>
    <row r="191" spans="2:10" s="35" customFormat="1" ht="13.25" x14ac:dyDescent="0.25">
      <c r="B191" s="46">
        <v>36269</v>
      </c>
      <c r="C191" s="35" t="s">
        <v>199</v>
      </c>
      <c r="D191" s="128" t="s">
        <v>679</v>
      </c>
      <c r="E191" s="34">
        <v>28991400009629</v>
      </c>
      <c r="G191" s="126"/>
      <c r="H191" s="126"/>
      <c r="J191" s="38"/>
    </row>
    <row r="192" spans="2:10" s="35" customFormat="1" ht="13.25" x14ac:dyDescent="0.25">
      <c r="B192" s="46">
        <v>36272</v>
      </c>
      <c r="C192" s="35" t="s">
        <v>200</v>
      </c>
      <c r="D192" s="128" t="s">
        <v>680</v>
      </c>
      <c r="E192" s="34">
        <v>28991400009628</v>
      </c>
      <c r="G192" s="126"/>
      <c r="H192" s="126"/>
      <c r="J192" s="38"/>
    </row>
    <row r="193" spans="2:10" s="35" customFormat="1" ht="13.25" x14ac:dyDescent="0.25">
      <c r="B193" s="46">
        <v>36275</v>
      </c>
      <c r="C193" s="35" t="s">
        <v>201</v>
      </c>
      <c r="D193" s="128" t="s">
        <v>681</v>
      </c>
      <c r="E193" s="34">
        <v>28991400009624</v>
      </c>
      <c r="G193" s="126"/>
      <c r="H193" s="126"/>
      <c r="J193" s="38"/>
    </row>
    <row r="194" spans="2:10" s="35" customFormat="1" ht="13.25" x14ac:dyDescent="0.25">
      <c r="B194" s="46">
        <v>36277</v>
      </c>
      <c r="C194" s="35" t="s">
        <v>202</v>
      </c>
      <c r="D194" s="128" t="s">
        <v>682</v>
      </c>
      <c r="E194" s="34">
        <v>28991400009632</v>
      </c>
      <c r="G194" s="126"/>
      <c r="H194" s="126"/>
      <c r="J194" s="38"/>
    </row>
    <row r="195" spans="2:10" s="35" customFormat="1" ht="13.25" x14ac:dyDescent="0.25">
      <c r="B195" s="46">
        <v>36280</v>
      </c>
      <c r="C195" s="35" t="s">
        <v>203</v>
      </c>
      <c r="D195" s="128" t="s">
        <v>683</v>
      </c>
      <c r="E195" s="34">
        <v>28991400009681</v>
      </c>
      <c r="G195" s="126"/>
      <c r="H195" s="126"/>
      <c r="J195" s="38"/>
    </row>
    <row r="196" spans="2:10" s="35" customFormat="1" ht="13.25" x14ac:dyDescent="0.25">
      <c r="B196" s="46">
        <v>36282</v>
      </c>
      <c r="C196" s="35" t="s">
        <v>204</v>
      </c>
      <c r="D196" s="128" t="s">
        <v>684</v>
      </c>
      <c r="E196" s="34">
        <v>28991400009620</v>
      </c>
      <c r="G196" s="126"/>
      <c r="H196" s="126"/>
      <c r="J196" s="38"/>
    </row>
    <row r="197" spans="2:10" s="35" customFormat="1" ht="13.25" x14ac:dyDescent="0.25">
      <c r="B197" s="46">
        <v>36284</v>
      </c>
      <c r="C197" s="35" t="s">
        <v>205</v>
      </c>
      <c r="D197" s="128" t="s">
        <v>685</v>
      </c>
      <c r="E197" s="34">
        <v>28991400009623</v>
      </c>
      <c r="G197" s="126"/>
      <c r="H197" s="126"/>
      <c r="J197" s="38"/>
    </row>
    <row r="198" spans="2:10" s="35" customFormat="1" ht="13.25" x14ac:dyDescent="0.25">
      <c r="B198" s="46">
        <v>36286</v>
      </c>
      <c r="C198" s="35" t="s">
        <v>206</v>
      </c>
      <c r="D198" s="128" t="s">
        <v>686</v>
      </c>
      <c r="E198" s="34">
        <v>28991400009627</v>
      </c>
      <c r="G198" s="126"/>
      <c r="H198" s="126"/>
      <c r="J198" s="38"/>
    </row>
    <row r="199" spans="2:10" s="35" customFormat="1" ht="13.25" x14ac:dyDescent="0.25">
      <c r="B199" s="46">
        <v>36287</v>
      </c>
      <c r="C199" s="35" t="s">
        <v>207</v>
      </c>
      <c r="D199" s="128" t="s">
        <v>687</v>
      </c>
      <c r="E199" s="34">
        <v>28991400009617</v>
      </c>
      <c r="G199" s="126"/>
      <c r="H199" s="126"/>
      <c r="J199" s="38"/>
    </row>
    <row r="200" spans="2:10" s="35" customFormat="1" ht="13.25" x14ac:dyDescent="0.25">
      <c r="B200" s="46">
        <v>36289</v>
      </c>
      <c r="C200" s="35" t="s">
        <v>208</v>
      </c>
      <c r="D200" s="128" t="s">
        <v>688</v>
      </c>
      <c r="E200" s="34">
        <v>28991400009619</v>
      </c>
      <c r="G200" s="126"/>
      <c r="H200" s="126"/>
      <c r="J200" s="38"/>
    </row>
    <row r="201" spans="2:10" s="35" customFormat="1" ht="13.25" x14ac:dyDescent="0.25">
      <c r="B201" s="54">
        <v>36304</v>
      </c>
      <c r="C201" s="57" t="s">
        <v>209</v>
      </c>
      <c r="D201" s="128" t="s">
        <v>689</v>
      </c>
      <c r="E201" s="60">
        <v>28991400009571</v>
      </c>
      <c r="G201" s="126"/>
      <c r="H201" s="126"/>
      <c r="J201" s="38"/>
    </row>
    <row r="202" spans="2:10" s="35" customFormat="1" ht="13.25" x14ac:dyDescent="0.25">
      <c r="B202" s="46">
        <v>36318</v>
      </c>
      <c r="C202" s="35" t="s">
        <v>210</v>
      </c>
      <c r="D202" s="128" t="s">
        <v>690</v>
      </c>
      <c r="E202" s="34">
        <v>28991400009587</v>
      </c>
      <c r="G202" s="126"/>
      <c r="H202" s="126"/>
      <c r="J202" s="38"/>
    </row>
    <row r="203" spans="2:10" s="35" customFormat="1" ht="13.25" x14ac:dyDescent="0.25">
      <c r="B203" s="46">
        <v>36320</v>
      </c>
      <c r="C203" s="35" t="s">
        <v>211</v>
      </c>
      <c r="D203" s="128" t="s">
        <v>691</v>
      </c>
      <c r="E203" s="34">
        <v>28991400009580</v>
      </c>
      <c r="G203" s="126"/>
      <c r="H203" s="126"/>
      <c r="J203" s="38"/>
    </row>
    <row r="204" spans="2:10" s="35" customFormat="1" ht="13.25" x14ac:dyDescent="0.25">
      <c r="B204" s="46">
        <v>36323</v>
      </c>
      <c r="C204" s="35" t="s">
        <v>479</v>
      </c>
      <c r="D204" s="128" t="s">
        <v>692</v>
      </c>
      <c r="E204" s="34">
        <v>28991400009576</v>
      </c>
      <c r="G204" s="126"/>
      <c r="H204" s="126"/>
      <c r="J204" s="38"/>
    </row>
    <row r="205" spans="2:10" s="35" customFormat="1" ht="13.25" x14ac:dyDescent="0.25">
      <c r="B205" s="46">
        <v>36325</v>
      </c>
      <c r="C205" s="35" t="s">
        <v>212</v>
      </c>
      <c r="D205" s="128" t="s">
        <v>693</v>
      </c>
      <c r="E205" s="34">
        <v>28991400009573</v>
      </c>
      <c r="G205" s="126"/>
      <c r="H205" s="126"/>
      <c r="J205" s="38"/>
    </row>
    <row r="206" spans="2:10" s="35" customFormat="1" ht="13.25" x14ac:dyDescent="0.25">
      <c r="B206" s="54">
        <v>36326</v>
      </c>
      <c r="C206" s="57" t="s">
        <v>213</v>
      </c>
      <c r="D206" s="128" t="s">
        <v>694</v>
      </c>
      <c r="E206" s="60">
        <v>28991400009572</v>
      </c>
      <c r="G206" s="126"/>
      <c r="H206" s="126"/>
      <c r="J206" s="38"/>
    </row>
    <row r="207" spans="2:10" s="35" customFormat="1" ht="13.25" x14ac:dyDescent="0.25">
      <c r="B207" s="46">
        <v>36329</v>
      </c>
      <c r="C207" s="35" t="s">
        <v>214</v>
      </c>
      <c r="D207" s="128" t="s">
        <v>695</v>
      </c>
      <c r="E207" s="34">
        <v>28991400009584</v>
      </c>
      <c r="G207" s="126"/>
      <c r="H207" s="126"/>
      <c r="J207" s="38"/>
    </row>
    <row r="208" spans="2:10" s="35" customFormat="1" ht="13.25" x14ac:dyDescent="0.25">
      <c r="B208" s="46">
        <v>36341</v>
      </c>
      <c r="C208" s="35" t="s">
        <v>215</v>
      </c>
      <c r="D208" s="128" t="s">
        <v>696</v>
      </c>
      <c r="E208" s="34">
        <v>28991400009581</v>
      </c>
      <c r="G208" s="126"/>
      <c r="H208" s="126"/>
      <c r="J208" s="38"/>
    </row>
    <row r="209" spans="2:10" s="35" customFormat="1" ht="13.25" x14ac:dyDescent="0.25">
      <c r="B209" s="46">
        <v>36355</v>
      </c>
      <c r="C209" s="35" t="s">
        <v>216</v>
      </c>
      <c r="D209" s="128" t="s">
        <v>697</v>
      </c>
      <c r="E209" s="34">
        <v>28991400009577</v>
      </c>
      <c r="G209" s="126"/>
      <c r="H209" s="126"/>
      <c r="J209" s="38"/>
    </row>
    <row r="210" spans="2:10" s="35" customFormat="1" ht="13.25" x14ac:dyDescent="0.25">
      <c r="B210" s="46">
        <v>36358</v>
      </c>
      <c r="C210" s="35" t="s">
        <v>217</v>
      </c>
      <c r="D210" s="128" t="s">
        <v>698</v>
      </c>
      <c r="E210" s="34">
        <v>28991400009578</v>
      </c>
      <c r="G210" s="126"/>
      <c r="H210" s="126"/>
      <c r="J210" s="38"/>
    </row>
    <row r="211" spans="2:10" s="35" customFormat="1" ht="13.25" x14ac:dyDescent="0.25">
      <c r="B211" s="46">
        <v>36364</v>
      </c>
      <c r="C211" s="35" t="s">
        <v>218</v>
      </c>
      <c r="D211" s="128" t="s">
        <v>699</v>
      </c>
      <c r="E211" s="34">
        <v>28991400009590</v>
      </c>
      <c r="G211" s="126"/>
      <c r="H211" s="126"/>
      <c r="J211" s="38"/>
    </row>
    <row r="212" spans="2:10" s="35" customFormat="1" ht="13.25" x14ac:dyDescent="0.25">
      <c r="B212" s="46">
        <v>36367</v>
      </c>
      <c r="C212" s="35" t="s">
        <v>219</v>
      </c>
      <c r="D212" s="128" t="s">
        <v>700</v>
      </c>
      <c r="E212" s="34">
        <v>28991400009589</v>
      </c>
      <c r="G212" s="126"/>
      <c r="H212" s="126"/>
      <c r="J212" s="38"/>
    </row>
    <row r="213" spans="2:10" s="36" customFormat="1" ht="13.25" x14ac:dyDescent="0.25">
      <c r="B213" s="46">
        <v>36369</v>
      </c>
      <c r="C213" s="35" t="s">
        <v>220</v>
      </c>
      <c r="D213" s="128" t="s">
        <v>701</v>
      </c>
      <c r="E213" s="34">
        <v>28991400009582</v>
      </c>
      <c r="F213" s="35"/>
      <c r="G213" s="126"/>
      <c r="H213" s="126"/>
      <c r="I213" s="35"/>
      <c r="J213" s="38"/>
    </row>
    <row r="214" spans="2:10" s="35" customFormat="1" ht="13.25" x14ac:dyDescent="0.25">
      <c r="B214" s="46">
        <v>36381</v>
      </c>
      <c r="C214" s="35" t="s">
        <v>221</v>
      </c>
      <c r="D214" s="128" t="s">
        <v>702</v>
      </c>
      <c r="E214" s="34">
        <v>28991400009401</v>
      </c>
      <c r="G214" s="126"/>
      <c r="H214" s="126"/>
      <c r="J214" s="38"/>
    </row>
    <row r="215" spans="2:10" s="35" customFormat="1" ht="13.25" x14ac:dyDescent="0.25">
      <c r="B215" s="46">
        <v>36391</v>
      </c>
      <c r="C215" s="35" t="s">
        <v>222</v>
      </c>
      <c r="D215" s="128" t="s">
        <v>703</v>
      </c>
      <c r="E215" s="34">
        <v>28991400009403</v>
      </c>
      <c r="G215" s="126"/>
      <c r="H215" s="126"/>
      <c r="J215" s="38"/>
    </row>
    <row r="216" spans="2:10" s="35" customFormat="1" ht="13.25" x14ac:dyDescent="0.25">
      <c r="B216" s="46">
        <v>36396</v>
      </c>
      <c r="C216" s="35" t="s">
        <v>223</v>
      </c>
      <c r="D216" s="128" t="s">
        <v>704</v>
      </c>
      <c r="E216" s="34">
        <v>28991400009404</v>
      </c>
      <c r="G216" s="126"/>
      <c r="H216" s="126"/>
      <c r="J216" s="38"/>
    </row>
    <row r="217" spans="2:10" s="35" customFormat="1" ht="13.25" x14ac:dyDescent="0.25">
      <c r="B217" s="46">
        <v>36399</v>
      </c>
      <c r="C217" s="35" t="s">
        <v>224</v>
      </c>
      <c r="D217" s="128" t="s">
        <v>705</v>
      </c>
      <c r="E217" s="34">
        <v>28991400009574</v>
      </c>
      <c r="G217" s="126"/>
      <c r="H217" s="126"/>
      <c r="J217" s="38"/>
    </row>
    <row r="218" spans="2:10" s="35" customFormat="1" ht="13.25" x14ac:dyDescent="0.25">
      <c r="B218" s="46">
        <v>37213</v>
      </c>
      <c r="C218" s="35" t="s">
        <v>225</v>
      </c>
      <c r="D218" s="128" t="s">
        <v>706</v>
      </c>
      <c r="E218" s="34">
        <v>28991400009728</v>
      </c>
      <c r="G218" s="126"/>
      <c r="H218" s="126"/>
      <c r="J218" s="38"/>
    </row>
    <row r="219" spans="2:10" s="35" customFormat="1" ht="13.25" x14ac:dyDescent="0.25">
      <c r="B219" s="46">
        <v>37235</v>
      </c>
      <c r="C219" s="35" t="s">
        <v>226</v>
      </c>
      <c r="D219" s="128" t="s">
        <v>707</v>
      </c>
      <c r="E219" s="34">
        <v>28991400009718</v>
      </c>
      <c r="G219" s="126"/>
      <c r="H219" s="126"/>
      <c r="J219" s="38"/>
    </row>
    <row r="220" spans="2:10" s="35" customFormat="1" ht="13.25" x14ac:dyDescent="0.25">
      <c r="B220" s="46">
        <v>37242</v>
      </c>
      <c r="C220" s="35" t="s">
        <v>227</v>
      </c>
      <c r="D220" s="128" t="s">
        <v>708</v>
      </c>
      <c r="E220" s="34">
        <v>28991400009713</v>
      </c>
      <c r="G220" s="126"/>
      <c r="H220" s="126"/>
      <c r="J220" s="38"/>
    </row>
    <row r="221" spans="2:10" s="35" customFormat="1" ht="13.25" x14ac:dyDescent="0.25">
      <c r="B221" s="46">
        <v>37247</v>
      </c>
      <c r="C221" s="35" t="s">
        <v>228</v>
      </c>
      <c r="D221" s="128" t="s">
        <v>709</v>
      </c>
      <c r="E221" s="34">
        <v>28991400009716</v>
      </c>
      <c r="G221" s="126"/>
      <c r="H221" s="126"/>
      <c r="J221" s="38"/>
    </row>
    <row r="222" spans="2:10" s="35" customFormat="1" ht="13.25" x14ac:dyDescent="0.25">
      <c r="B222" s="46">
        <v>37249</v>
      </c>
      <c r="C222" s="35" t="s">
        <v>229</v>
      </c>
      <c r="D222" s="128" t="s">
        <v>710</v>
      </c>
      <c r="E222" s="34">
        <v>28991400009721</v>
      </c>
      <c r="G222" s="126"/>
      <c r="H222" s="126"/>
      <c r="J222" s="38"/>
    </row>
    <row r="223" spans="2:10" s="35" customFormat="1" ht="13.25" x14ac:dyDescent="0.25">
      <c r="B223" s="46">
        <v>37269</v>
      </c>
      <c r="C223" s="35" t="s">
        <v>230</v>
      </c>
      <c r="D223" s="128" t="s">
        <v>711</v>
      </c>
      <c r="E223" s="34">
        <v>28991400009715</v>
      </c>
      <c r="G223" s="126"/>
      <c r="H223" s="126"/>
      <c r="J223" s="38"/>
    </row>
    <row r="224" spans="2:10" s="35" customFormat="1" ht="13.25" x14ac:dyDescent="0.25">
      <c r="B224" s="46">
        <v>37276</v>
      </c>
      <c r="C224" s="35" t="s">
        <v>231</v>
      </c>
      <c r="D224" s="128" t="s">
        <v>712</v>
      </c>
      <c r="E224" s="34">
        <v>28991400009719</v>
      </c>
      <c r="G224" s="126"/>
      <c r="H224" s="126"/>
      <c r="J224" s="38"/>
    </row>
    <row r="225" spans="2:10" s="35" customFormat="1" ht="13.25" x14ac:dyDescent="0.25">
      <c r="B225" s="46">
        <v>37281</v>
      </c>
      <c r="C225" s="35" t="s">
        <v>232</v>
      </c>
      <c r="D225" s="128" t="s">
        <v>713</v>
      </c>
      <c r="E225" s="34">
        <v>28991400009725</v>
      </c>
      <c r="G225" s="126"/>
      <c r="H225" s="126"/>
      <c r="J225" s="38"/>
    </row>
    <row r="226" spans="2:10" s="35" customFormat="1" ht="13.25" x14ac:dyDescent="0.25">
      <c r="B226" s="46">
        <v>37284</v>
      </c>
      <c r="C226" s="35" t="s">
        <v>233</v>
      </c>
      <c r="D226" s="128" t="s">
        <v>714</v>
      </c>
      <c r="E226" s="34">
        <v>28991400009724</v>
      </c>
      <c r="G226" s="126"/>
      <c r="H226" s="126"/>
      <c r="J226" s="38"/>
    </row>
    <row r="227" spans="2:10" s="35" customFormat="1" ht="13.25" x14ac:dyDescent="0.25">
      <c r="B227" s="46">
        <v>37287</v>
      </c>
      <c r="C227" s="35" t="s">
        <v>234</v>
      </c>
      <c r="D227" s="128" t="s">
        <v>715</v>
      </c>
      <c r="E227" s="34">
        <v>28991400009726</v>
      </c>
      <c r="G227" s="126"/>
      <c r="H227" s="126"/>
      <c r="J227" s="38"/>
    </row>
    <row r="228" spans="2:10" s="35" customFormat="1" ht="13.25" x14ac:dyDescent="0.25">
      <c r="B228" s="46">
        <v>37290</v>
      </c>
      <c r="C228" s="35" t="s">
        <v>235</v>
      </c>
      <c r="D228" s="128" t="s">
        <v>716</v>
      </c>
      <c r="E228" s="34">
        <v>28991400009720</v>
      </c>
      <c r="G228" s="126"/>
      <c r="H228" s="126"/>
      <c r="J228" s="38"/>
    </row>
    <row r="229" spans="2:10" s="35" customFormat="1" ht="13.25" x14ac:dyDescent="0.25">
      <c r="B229" s="46">
        <v>37293</v>
      </c>
      <c r="C229" s="35" t="s">
        <v>236</v>
      </c>
      <c r="D229" s="128" t="s">
        <v>717</v>
      </c>
      <c r="E229" s="34">
        <v>28991400009717</v>
      </c>
      <c r="G229" s="126"/>
      <c r="H229" s="126"/>
      <c r="J229" s="38"/>
    </row>
    <row r="230" spans="2:10" s="35" customFormat="1" ht="13.25" x14ac:dyDescent="0.25">
      <c r="B230" s="46">
        <v>37296</v>
      </c>
      <c r="C230" s="35" t="s">
        <v>237</v>
      </c>
      <c r="D230" s="128" t="s">
        <v>718</v>
      </c>
      <c r="E230" s="34">
        <v>28991400009722</v>
      </c>
      <c r="G230" s="126"/>
      <c r="H230" s="126"/>
      <c r="J230" s="38"/>
    </row>
    <row r="231" spans="2:10" s="35" customFormat="1" ht="13.25" x14ac:dyDescent="0.25">
      <c r="B231" s="46">
        <v>37297</v>
      </c>
      <c r="C231" s="35" t="s">
        <v>430</v>
      </c>
      <c r="D231" s="128" t="s">
        <v>719</v>
      </c>
      <c r="E231" s="34">
        <v>28991400009714</v>
      </c>
      <c r="G231" s="126"/>
      <c r="H231" s="126"/>
      <c r="J231" s="38"/>
    </row>
    <row r="232" spans="2:10" s="35" customFormat="1" ht="13.25" x14ac:dyDescent="0.25">
      <c r="B232" s="46">
        <v>37299</v>
      </c>
      <c r="C232" s="35" t="s">
        <v>238</v>
      </c>
      <c r="D232" s="128" t="s">
        <v>720</v>
      </c>
      <c r="E232" s="34">
        <v>28991400009727</v>
      </c>
      <c r="G232" s="126"/>
      <c r="H232" s="126"/>
      <c r="J232" s="38"/>
    </row>
    <row r="233" spans="2:10" s="35" customFormat="1" ht="13.25" x14ac:dyDescent="0.25">
      <c r="B233" s="46">
        <v>59969</v>
      </c>
      <c r="C233" s="35" t="s">
        <v>239</v>
      </c>
      <c r="D233" s="128" t="s">
        <v>721</v>
      </c>
      <c r="E233" s="34">
        <v>28991400009694</v>
      </c>
      <c r="G233" s="126"/>
      <c r="H233" s="126"/>
      <c r="J233" s="38"/>
    </row>
    <row r="234" spans="2:10" s="35" customFormat="1" ht="13.25" x14ac:dyDescent="0.25">
      <c r="B234" s="46">
        <v>60326</v>
      </c>
      <c r="C234" s="35" t="s">
        <v>240</v>
      </c>
      <c r="D234" s="128" t="s">
        <v>722</v>
      </c>
      <c r="E234" s="34">
        <v>28991400009302</v>
      </c>
      <c r="G234" s="126"/>
      <c r="H234" s="126"/>
      <c r="J234" s="38"/>
    </row>
    <row r="235" spans="2:10" s="35" customFormat="1" ht="13.25" x14ac:dyDescent="0.25">
      <c r="B235" s="46">
        <v>61118</v>
      </c>
      <c r="C235" s="35" t="s">
        <v>241</v>
      </c>
      <c r="D235" s="128" t="s">
        <v>723</v>
      </c>
      <c r="E235" s="34">
        <v>28991400009466</v>
      </c>
      <c r="G235" s="126"/>
      <c r="H235" s="126"/>
      <c r="J235" s="38"/>
    </row>
    <row r="236" spans="2:10" s="35" customFormat="1" ht="13.25" x14ac:dyDescent="0.25">
      <c r="B236" s="46">
        <v>61130</v>
      </c>
      <c r="C236" s="35" t="s">
        <v>242</v>
      </c>
      <c r="D236" s="128" t="s">
        <v>724</v>
      </c>
      <c r="E236" s="34">
        <v>28991400009397</v>
      </c>
      <c r="G236" s="126"/>
      <c r="H236" s="126"/>
      <c r="J236" s="38"/>
    </row>
    <row r="237" spans="2:10" s="35" customFormat="1" ht="13.25" x14ac:dyDescent="0.25">
      <c r="B237" s="46">
        <v>61137</v>
      </c>
      <c r="C237" s="35" t="s">
        <v>243</v>
      </c>
      <c r="D237" s="128" t="s">
        <v>725</v>
      </c>
      <c r="E237" s="34">
        <v>28991400009402</v>
      </c>
      <c r="G237" s="126"/>
      <c r="H237" s="126"/>
      <c r="J237" s="38"/>
    </row>
    <row r="238" spans="2:10" s="35" customFormat="1" ht="13.25" x14ac:dyDescent="0.25">
      <c r="B238" s="46">
        <v>61138</v>
      </c>
      <c r="C238" s="35" t="s">
        <v>244</v>
      </c>
      <c r="D238" s="128" t="s">
        <v>726</v>
      </c>
      <c r="E238" s="34">
        <v>28991400009398</v>
      </c>
      <c r="G238" s="126"/>
      <c r="H238" s="126"/>
      <c r="J238" s="38"/>
    </row>
    <row r="239" spans="2:10" s="35" customFormat="1" ht="13.25" x14ac:dyDescent="0.25">
      <c r="B239" s="46">
        <v>61169</v>
      </c>
      <c r="C239" s="35" t="s">
        <v>245</v>
      </c>
      <c r="D239" s="128" t="s">
        <v>727</v>
      </c>
      <c r="E239" s="34">
        <v>28991400009471</v>
      </c>
      <c r="G239" s="126"/>
      <c r="H239" s="126"/>
      <c r="J239" s="38"/>
    </row>
    <row r="240" spans="2:10" s="35" customFormat="1" ht="13.25" x14ac:dyDescent="0.25">
      <c r="B240" s="46">
        <v>61184</v>
      </c>
      <c r="C240" s="35" t="s">
        <v>246</v>
      </c>
      <c r="D240" s="128" t="s">
        <v>728</v>
      </c>
      <c r="E240" s="34">
        <v>28991400009475</v>
      </c>
      <c r="G240" s="126"/>
      <c r="H240" s="126"/>
      <c r="J240" s="38"/>
    </row>
    <row r="241" spans="2:10" s="35" customFormat="1" ht="13.25" x14ac:dyDescent="0.25">
      <c r="B241" s="46">
        <v>61191</v>
      </c>
      <c r="C241" s="35" t="s">
        <v>247</v>
      </c>
      <c r="D241" s="128" t="s">
        <v>729</v>
      </c>
      <c r="E241" s="34">
        <v>28991400009486</v>
      </c>
      <c r="G241" s="126"/>
      <c r="H241" s="126"/>
      <c r="J241" s="38"/>
    </row>
    <row r="242" spans="2:10" s="35" customFormat="1" ht="13.25" x14ac:dyDescent="0.25">
      <c r="B242" s="46">
        <v>61194</v>
      </c>
      <c r="C242" s="35" t="s">
        <v>248</v>
      </c>
      <c r="D242" s="128" t="s">
        <v>730</v>
      </c>
      <c r="E242" s="34">
        <v>28991400009480</v>
      </c>
      <c r="G242" s="126"/>
      <c r="H242" s="126"/>
      <c r="J242" s="38"/>
    </row>
    <row r="243" spans="2:10" s="35" customFormat="1" ht="13.25" x14ac:dyDescent="0.25">
      <c r="B243" s="46">
        <v>61197</v>
      </c>
      <c r="C243" s="35" t="s">
        <v>249</v>
      </c>
      <c r="D243" s="128" t="s">
        <v>731</v>
      </c>
      <c r="E243" s="34">
        <v>28991400009470</v>
      </c>
      <c r="G243" s="126"/>
      <c r="H243" s="126"/>
      <c r="J243" s="38"/>
    </row>
    <row r="244" spans="2:10" s="35" customFormat="1" ht="13.25" x14ac:dyDescent="0.25">
      <c r="B244" s="46">
        <v>61200</v>
      </c>
      <c r="C244" s="35" t="s">
        <v>250</v>
      </c>
      <c r="D244" s="128" t="s">
        <v>732</v>
      </c>
      <c r="E244" s="37">
        <v>28991400009487</v>
      </c>
      <c r="G244" s="126"/>
      <c r="H244" s="126"/>
      <c r="J244" s="38"/>
    </row>
    <row r="245" spans="2:10" s="35" customFormat="1" ht="13.25" x14ac:dyDescent="0.25">
      <c r="B245" s="46">
        <v>61203</v>
      </c>
      <c r="C245" s="35" t="s">
        <v>251</v>
      </c>
      <c r="D245" s="128" t="s">
        <v>733</v>
      </c>
      <c r="E245" s="34">
        <v>28991400009484</v>
      </c>
      <c r="G245" s="126"/>
      <c r="H245" s="126"/>
      <c r="J245" s="38"/>
    </row>
    <row r="246" spans="2:10" s="35" customFormat="1" ht="13.25" x14ac:dyDescent="0.25">
      <c r="B246" s="46">
        <v>61206</v>
      </c>
      <c r="C246" s="35" t="s">
        <v>252</v>
      </c>
      <c r="D246" s="128" t="s">
        <v>734</v>
      </c>
      <c r="E246" s="34">
        <v>28991400009488</v>
      </c>
      <c r="G246" s="126"/>
      <c r="H246" s="126"/>
      <c r="J246" s="38"/>
    </row>
    <row r="247" spans="2:10" s="35" customFormat="1" ht="13.25" x14ac:dyDescent="0.25">
      <c r="B247" s="46">
        <v>61209</v>
      </c>
      <c r="C247" s="35" t="s">
        <v>253</v>
      </c>
      <c r="D247" s="128" t="s">
        <v>735</v>
      </c>
      <c r="E247" s="34">
        <v>28991400009469</v>
      </c>
      <c r="G247" s="126"/>
      <c r="H247" s="126"/>
      <c r="J247" s="38"/>
    </row>
    <row r="248" spans="2:10" s="35" customFormat="1" ht="13.25" x14ac:dyDescent="0.25">
      <c r="B248" s="46">
        <v>61231</v>
      </c>
      <c r="C248" s="35" t="s">
        <v>254</v>
      </c>
      <c r="D248" s="128" t="s">
        <v>736</v>
      </c>
      <c r="E248" s="34">
        <v>28991400009465</v>
      </c>
      <c r="G248" s="126"/>
      <c r="H248" s="126"/>
      <c r="J248" s="38"/>
    </row>
    <row r="249" spans="2:10" s="35" customFormat="1" ht="13.25" x14ac:dyDescent="0.25">
      <c r="B249" s="46">
        <v>61239</v>
      </c>
      <c r="C249" s="35" t="s">
        <v>255</v>
      </c>
      <c r="D249" s="128" t="s">
        <v>737</v>
      </c>
      <c r="E249" s="34">
        <v>28991400009481</v>
      </c>
      <c r="G249" s="126"/>
      <c r="H249" s="126"/>
      <c r="J249" s="38"/>
    </row>
    <row r="250" spans="2:10" s="35" customFormat="1" ht="13.25" x14ac:dyDescent="0.25">
      <c r="B250" s="46">
        <v>61250</v>
      </c>
      <c r="C250" s="35" t="s">
        <v>256</v>
      </c>
      <c r="D250" s="128" t="s">
        <v>738</v>
      </c>
      <c r="E250" s="34">
        <v>28991400009374</v>
      </c>
      <c r="G250" s="126"/>
      <c r="H250" s="126"/>
      <c r="J250" s="38"/>
    </row>
    <row r="251" spans="2:10" s="35" customFormat="1" ht="13.25" x14ac:dyDescent="0.25">
      <c r="B251" s="46">
        <v>61267</v>
      </c>
      <c r="C251" s="35" t="s">
        <v>257</v>
      </c>
      <c r="D251" s="128" t="s">
        <v>739</v>
      </c>
      <c r="E251" s="34">
        <v>28991400009370</v>
      </c>
      <c r="G251" s="126"/>
      <c r="H251" s="126"/>
      <c r="J251" s="38"/>
    </row>
    <row r="252" spans="2:10" s="35" customFormat="1" ht="13.25" x14ac:dyDescent="0.25">
      <c r="B252" s="46">
        <v>61273</v>
      </c>
      <c r="C252" s="35" t="s">
        <v>258</v>
      </c>
      <c r="D252" s="128" t="s">
        <v>740</v>
      </c>
      <c r="E252" s="34">
        <v>28991400009375</v>
      </c>
      <c r="G252" s="126"/>
      <c r="H252" s="126"/>
      <c r="J252" s="38"/>
    </row>
    <row r="253" spans="2:10" s="35" customFormat="1" ht="13.25" x14ac:dyDescent="0.25">
      <c r="B253" s="46">
        <v>61276</v>
      </c>
      <c r="C253" s="35" t="s">
        <v>259</v>
      </c>
      <c r="D253" s="128" t="s">
        <v>741</v>
      </c>
      <c r="E253" s="34">
        <v>28991400009376</v>
      </c>
      <c r="G253" s="126"/>
      <c r="H253" s="126"/>
      <c r="J253" s="38"/>
    </row>
    <row r="254" spans="2:10" s="35" customFormat="1" ht="13.25" x14ac:dyDescent="0.25">
      <c r="B254" s="46">
        <v>61279</v>
      </c>
      <c r="C254" s="35" t="s">
        <v>260</v>
      </c>
      <c r="D254" s="128" t="s">
        <v>742</v>
      </c>
      <c r="E254" s="34">
        <v>28991400009367</v>
      </c>
      <c r="G254" s="126"/>
      <c r="H254" s="126"/>
      <c r="J254" s="38"/>
    </row>
    <row r="255" spans="2:10" s="35" customFormat="1" ht="13.25" x14ac:dyDescent="0.25">
      <c r="B255" s="46">
        <v>61343</v>
      </c>
      <c r="C255" s="35" t="s">
        <v>261</v>
      </c>
      <c r="D255" s="128" t="s">
        <v>743</v>
      </c>
      <c r="E255" s="34">
        <v>28991400009364</v>
      </c>
      <c r="G255" s="126"/>
      <c r="H255" s="126"/>
      <c r="J255" s="38"/>
    </row>
    <row r="256" spans="2:10" s="35" customFormat="1" ht="13.25" x14ac:dyDescent="0.25">
      <c r="B256" s="46">
        <v>61381</v>
      </c>
      <c r="C256" s="35" t="s">
        <v>262</v>
      </c>
      <c r="D256" s="128" t="s">
        <v>744</v>
      </c>
      <c r="E256" s="34">
        <v>28991400009365</v>
      </c>
      <c r="G256" s="126"/>
      <c r="H256" s="126"/>
      <c r="J256" s="38"/>
    </row>
    <row r="257" spans="2:10" s="35" customFormat="1" ht="13.25" x14ac:dyDescent="0.25">
      <c r="B257" s="46">
        <v>61389</v>
      </c>
      <c r="C257" s="35" t="s">
        <v>263</v>
      </c>
      <c r="D257" s="128" t="s">
        <v>745</v>
      </c>
      <c r="E257" s="34">
        <v>28991400009372</v>
      </c>
      <c r="G257" s="126"/>
      <c r="H257" s="126"/>
      <c r="J257" s="38"/>
    </row>
    <row r="258" spans="2:10" s="35" customFormat="1" ht="13.25" x14ac:dyDescent="0.25">
      <c r="B258" s="46">
        <v>61440</v>
      </c>
      <c r="C258" s="35" t="s">
        <v>264</v>
      </c>
      <c r="D258" s="128" t="s">
        <v>746</v>
      </c>
      <c r="E258" s="34">
        <v>28991400009371</v>
      </c>
      <c r="G258" s="126"/>
      <c r="H258" s="126"/>
      <c r="J258" s="38"/>
    </row>
    <row r="259" spans="2:10" s="35" customFormat="1" ht="13.25" x14ac:dyDescent="0.25">
      <c r="B259" s="46">
        <v>61449</v>
      </c>
      <c r="C259" s="35" t="s">
        <v>265</v>
      </c>
      <c r="D259" s="128" t="s">
        <v>747</v>
      </c>
      <c r="E259" s="34">
        <v>28991400009373</v>
      </c>
      <c r="G259" s="126"/>
      <c r="H259" s="126"/>
      <c r="J259" s="38"/>
    </row>
    <row r="260" spans="2:10" s="35" customFormat="1" ht="13.25" x14ac:dyDescent="0.25">
      <c r="B260" s="46">
        <v>61462</v>
      </c>
      <c r="C260" s="35" t="s">
        <v>266</v>
      </c>
      <c r="D260" s="128" t="s">
        <v>748</v>
      </c>
      <c r="E260" s="34">
        <v>28991400009368</v>
      </c>
      <c r="G260" s="126"/>
      <c r="H260" s="126"/>
      <c r="J260" s="38"/>
    </row>
    <row r="261" spans="2:10" s="35" customFormat="1" ht="13.25" x14ac:dyDescent="0.25">
      <c r="B261" s="46">
        <v>61476</v>
      </c>
      <c r="C261" s="35" t="s">
        <v>267</v>
      </c>
      <c r="D261" s="128" t="s">
        <v>749</v>
      </c>
      <c r="E261" s="34">
        <v>28991400009369</v>
      </c>
      <c r="G261" s="126"/>
      <c r="H261" s="126"/>
      <c r="J261" s="38"/>
    </row>
    <row r="262" spans="2:10" s="35" customFormat="1" ht="13.25" x14ac:dyDescent="0.25">
      <c r="B262" s="46">
        <v>61479</v>
      </c>
      <c r="C262" s="35" t="s">
        <v>268</v>
      </c>
      <c r="D262" s="128" t="s">
        <v>750</v>
      </c>
      <c r="E262" s="34">
        <v>28991400009366</v>
      </c>
      <c r="G262" s="126"/>
      <c r="H262" s="126"/>
      <c r="J262" s="38"/>
    </row>
    <row r="263" spans="2:10" s="35" customFormat="1" ht="13.25" x14ac:dyDescent="0.25">
      <c r="B263" s="46">
        <v>63065</v>
      </c>
      <c r="C263" s="35" t="s">
        <v>269</v>
      </c>
      <c r="D263" s="128" t="s">
        <v>751</v>
      </c>
      <c r="E263" s="34">
        <v>28991400009303</v>
      </c>
      <c r="G263" s="126"/>
      <c r="H263" s="126"/>
      <c r="J263" s="38"/>
    </row>
    <row r="264" spans="2:10" s="35" customFormat="1" ht="13.25" x14ac:dyDescent="0.25">
      <c r="B264" s="46">
        <v>63110</v>
      </c>
      <c r="C264" s="35" t="s">
        <v>270</v>
      </c>
      <c r="D264" s="128" t="s">
        <v>752</v>
      </c>
      <c r="E264" s="34">
        <v>28991400009443</v>
      </c>
      <c r="G264" s="126"/>
      <c r="H264" s="126"/>
      <c r="J264" s="38"/>
    </row>
    <row r="265" spans="2:10" s="35" customFormat="1" ht="13.25" x14ac:dyDescent="0.25">
      <c r="B265" s="46">
        <v>63128</v>
      </c>
      <c r="C265" s="35" t="s">
        <v>271</v>
      </c>
      <c r="D265" s="128" t="s">
        <v>753</v>
      </c>
      <c r="E265" s="34">
        <v>28991400009433</v>
      </c>
      <c r="G265" s="126"/>
      <c r="H265" s="126"/>
      <c r="J265" s="38"/>
    </row>
    <row r="266" spans="2:10" s="35" customFormat="1" ht="13.25" x14ac:dyDescent="0.25">
      <c r="B266" s="46">
        <v>63150</v>
      </c>
      <c r="C266" s="35" t="s">
        <v>272</v>
      </c>
      <c r="D266" s="128" t="s">
        <v>754</v>
      </c>
      <c r="E266" s="34">
        <v>28991400009437</v>
      </c>
      <c r="G266" s="126"/>
      <c r="H266" s="126"/>
      <c r="J266" s="38"/>
    </row>
    <row r="267" spans="2:10" s="35" customFormat="1" ht="13.25" x14ac:dyDescent="0.25">
      <c r="B267" s="46">
        <v>63165</v>
      </c>
      <c r="C267" s="35" t="s">
        <v>472</v>
      </c>
      <c r="D267" s="128" t="s">
        <v>755</v>
      </c>
      <c r="E267" s="34">
        <v>28991400009440</v>
      </c>
      <c r="G267" s="126"/>
      <c r="H267" s="126"/>
      <c r="J267" s="38"/>
    </row>
    <row r="268" spans="2:10" s="35" customFormat="1" ht="13.25" x14ac:dyDescent="0.25">
      <c r="B268" s="46">
        <v>63179</v>
      </c>
      <c r="C268" s="35" t="s">
        <v>273</v>
      </c>
      <c r="D268" s="128" t="s">
        <v>756</v>
      </c>
      <c r="E268" s="34">
        <v>28991400009442</v>
      </c>
      <c r="G268" s="126"/>
      <c r="H268" s="126"/>
      <c r="J268" s="38"/>
    </row>
    <row r="269" spans="2:10" s="35" customFormat="1" ht="13.25" x14ac:dyDescent="0.25">
      <c r="B269" s="46">
        <v>63225</v>
      </c>
      <c r="C269" s="35" t="s">
        <v>274</v>
      </c>
      <c r="D269" s="128" t="s">
        <v>757</v>
      </c>
      <c r="E269" s="34">
        <v>28991400009438</v>
      </c>
      <c r="G269" s="126"/>
      <c r="H269" s="126"/>
      <c r="J269" s="38"/>
    </row>
    <row r="270" spans="2:10" s="35" customFormat="1" ht="13.25" x14ac:dyDescent="0.25">
      <c r="B270" s="46">
        <v>63263</v>
      </c>
      <c r="C270" s="35" t="s">
        <v>275</v>
      </c>
      <c r="D270" s="128" t="s">
        <v>758</v>
      </c>
      <c r="E270" s="34">
        <v>28991400009441</v>
      </c>
      <c r="G270" s="126"/>
      <c r="H270" s="126"/>
      <c r="J270" s="38"/>
    </row>
    <row r="271" spans="2:10" s="35" customFormat="1" ht="13.25" x14ac:dyDescent="0.25">
      <c r="B271" s="46">
        <v>63303</v>
      </c>
      <c r="C271" s="35" t="s">
        <v>276</v>
      </c>
      <c r="D271" s="128" t="s">
        <v>759</v>
      </c>
      <c r="E271" s="34">
        <v>28991400009434</v>
      </c>
      <c r="G271" s="126"/>
      <c r="H271" s="126"/>
      <c r="J271" s="38"/>
    </row>
    <row r="272" spans="2:10" s="35" customFormat="1" ht="13.25" x14ac:dyDescent="0.25">
      <c r="B272" s="46">
        <v>63322</v>
      </c>
      <c r="C272" s="35" t="s">
        <v>277</v>
      </c>
      <c r="D272" s="128" t="s">
        <v>760</v>
      </c>
      <c r="E272" s="34">
        <v>28991400009444</v>
      </c>
      <c r="G272" s="126"/>
      <c r="H272" s="126"/>
      <c r="J272" s="38"/>
    </row>
    <row r="273" spans="2:10" s="35" customFormat="1" ht="13.25" x14ac:dyDescent="0.25">
      <c r="B273" s="46">
        <v>63329</v>
      </c>
      <c r="C273" s="35" t="s">
        <v>278</v>
      </c>
      <c r="D273" s="128" t="s">
        <v>761</v>
      </c>
      <c r="E273" s="34">
        <v>28991400009435</v>
      </c>
      <c r="G273" s="126"/>
      <c r="H273" s="126"/>
      <c r="J273" s="38"/>
    </row>
    <row r="274" spans="2:10" s="35" customFormat="1" ht="13.25" x14ac:dyDescent="0.25">
      <c r="B274" s="46">
        <v>63450</v>
      </c>
      <c r="C274" s="35" t="s">
        <v>279</v>
      </c>
      <c r="D274" s="128" t="s">
        <v>762</v>
      </c>
      <c r="E274" s="34">
        <v>28991400009390</v>
      </c>
      <c r="G274" s="126"/>
      <c r="H274" s="126"/>
      <c r="J274" s="38"/>
    </row>
    <row r="275" spans="2:10" s="35" customFormat="1" ht="13.25" x14ac:dyDescent="0.25">
      <c r="B275" s="46">
        <v>63477</v>
      </c>
      <c r="C275" s="35" t="s">
        <v>280</v>
      </c>
      <c r="D275" s="128" t="s">
        <v>763</v>
      </c>
      <c r="E275" s="34">
        <v>28991400009395</v>
      </c>
      <c r="G275" s="126"/>
      <c r="H275" s="126"/>
      <c r="J275" s="38"/>
    </row>
    <row r="276" spans="2:10" s="35" customFormat="1" ht="13.25" x14ac:dyDescent="0.25">
      <c r="B276" s="46">
        <v>63486</v>
      </c>
      <c r="C276" s="35" t="s">
        <v>281</v>
      </c>
      <c r="D276" s="128" t="s">
        <v>764</v>
      </c>
      <c r="E276" s="34">
        <v>28991400009382</v>
      </c>
      <c r="G276" s="126"/>
      <c r="H276" s="126"/>
      <c r="J276" s="38"/>
    </row>
    <row r="277" spans="2:10" s="35" customFormat="1" ht="13.25" x14ac:dyDescent="0.25">
      <c r="B277" s="46">
        <v>63500</v>
      </c>
      <c r="C277" s="35" t="s">
        <v>283</v>
      </c>
      <c r="D277" s="128" t="s">
        <v>765</v>
      </c>
      <c r="E277" s="34">
        <v>28991400009445</v>
      </c>
      <c r="G277" s="126"/>
      <c r="H277" s="126"/>
      <c r="J277" s="38"/>
    </row>
    <row r="278" spans="2:10" s="35" customFormat="1" ht="13.25" x14ac:dyDescent="0.25">
      <c r="B278" s="46">
        <v>63505</v>
      </c>
      <c r="C278" s="35" t="s">
        <v>284</v>
      </c>
      <c r="D278" s="128" t="s">
        <v>766</v>
      </c>
      <c r="E278" s="34">
        <v>28991400009393</v>
      </c>
      <c r="G278" s="126"/>
      <c r="H278" s="126"/>
      <c r="J278" s="38"/>
    </row>
    <row r="279" spans="2:10" s="35" customFormat="1" ht="13.25" x14ac:dyDescent="0.25">
      <c r="B279" s="46">
        <v>63512</v>
      </c>
      <c r="C279" s="35" t="s">
        <v>285</v>
      </c>
      <c r="D279" s="128" t="s">
        <v>767</v>
      </c>
      <c r="E279" s="34">
        <v>28991400009436</v>
      </c>
      <c r="G279" s="126"/>
      <c r="H279" s="126"/>
      <c r="J279" s="38"/>
    </row>
    <row r="280" spans="2:10" s="35" customFormat="1" ht="13.25" x14ac:dyDescent="0.25">
      <c r="B280" s="46">
        <v>63517</v>
      </c>
      <c r="C280" s="35" t="s">
        <v>286</v>
      </c>
      <c r="D280" s="128" t="s">
        <v>768</v>
      </c>
      <c r="E280" s="34">
        <v>28991400009399</v>
      </c>
      <c r="G280" s="126"/>
      <c r="H280" s="126"/>
      <c r="J280" s="38"/>
    </row>
    <row r="281" spans="2:10" s="35" customFormat="1" ht="13.25" x14ac:dyDescent="0.25">
      <c r="B281" s="46">
        <v>63526</v>
      </c>
      <c r="C281" s="35" t="s">
        <v>282</v>
      </c>
      <c r="D281" s="128" t="s">
        <v>769</v>
      </c>
      <c r="E281" s="34">
        <v>28991400009383</v>
      </c>
      <c r="G281" s="126"/>
      <c r="H281" s="126"/>
      <c r="J281" s="38"/>
    </row>
    <row r="282" spans="2:10" s="35" customFormat="1" ht="13.25" x14ac:dyDescent="0.25">
      <c r="B282" s="46">
        <v>63533</v>
      </c>
      <c r="C282" s="35" t="s">
        <v>287</v>
      </c>
      <c r="D282" s="128" t="s">
        <v>770</v>
      </c>
      <c r="E282" s="34">
        <v>28991400009439</v>
      </c>
      <c r="G282" s="126"/>
      <c r="H282" s="126"/>
      <c r="J282" s="38"/>
    </row>
    <row r="283" spans="2:10" s="35" customFormat="1" ht="13.25" x14ac:dyDescent="0.25">
      <c r="B283" s="46">
        <v>63538</v>
      </c>
      <c r="C283" s="35" t="s">
        <v>288</v>
      </c>
      <c r="D283" s="128" t="s">
        <v>771</v>
      </c>
      <c r="E283" s="34">
        <v>28991400009387</v>
      </c>
      <c r="G283" s="126"/>
      <c r="H283" s="126"/>
      <c r="J283" s="38"/>
    </row>
    <row r="284" spans="2:10" s="35" customFormat="1" ht="13.25" x14ac:dyDescent="0.25">
      <c r="B284" s="46">
        <v>63543</v>
      </c>
      <c r="C284" s="35" t="s">
        <v>289</v>
      </c>
      <c r="D284" s="128" t="s">
        <v>772</v>
      </c>
      <c r="E284" s="34">
        <v>28991400009396</v>
      </c>
      <c r="G284" s="126"/>
      <c r="H284" s="126"/>
      <c r="J284" s="38"/>
    </row>
    <row r="285" spans="2:10" s="35" customFormat="1" ht="13.25" x14ac:dyDescent="0.25">
      <c r="B285" s="46">
        <v>63546</v>
      </c>
      <c r="C285" s="35" t="s">
        <v>290</v>
      </c>
      <c r="D285" s="128" t="s">
        <v>773</v>
      </c>
      <c r="E285" s="34">
        <v>28991400009389</v>
      </c>
      <c r="G285" s="126"/>
      <c r="H285" s="126"/>
      <c r="J285" s="38"/>
    </row>
    <row r="286" spans="2:10" s="35" customFormat="1" ht="13.25" x14ac:dyDescent="0.25">
      <c r="B286" s="46">
        <v>63549</v>
      </c>
      <c r="C286" s="35" t="s">
        <v>291</v>
      </c>
      <c r="D286" s="128" t="s">
        <v>774</v>
      </c>
      <c r="E286" s="34">
        <v>28991400009400</v>
      </c>
      <c r="G286" s="126"/>
      <c r="H286" s="126"/>
      <c r="J286" s="38"/>
    </row>
    <row r="287" spans="2:10" s="35" customFormat="1" ht="13.25" x14ac:dyDescent="0.25">
      <c r="B287" s="46">
        <v>63571</v>
      </c>
      <c r="C287" s="35" t="s">
        <v>292</v>
      </c>
      <c r="D287" s="128" t="s">
        <v>775</v>
      </c>
      <c r="E287" s="34">
        <v>28991400009386</v>
      </c>
      <c r="G287" s="126"/>
      <c r="H287" s="126"/>
      <c r="J287" s="38"/>
    </row>
    <row r="288" spans="2:10" s="35" customFormat="1" ht="13.25" x14ac:dyDescent="0.25">
      <c r="B288" s="46">
        <v>63579</v>
      </c>
      <c r="C288" s="35" t="s">
        <v>293</v>
      </c>
      <c r="D288" s="128" t="s">
        <v>776</v>
      </c>
      <c r="E288" s="34">
        <v>28991400009385</v>
      </c>
      <c r="G288" s="126"/>
      <c r="H288" s="126"/>
      <c r="J288" s="38"/>
    </row>
    <row r="289" spans="2:10" s="35" customFormat="1" ht="13.25" x14ac:dyDescent="0.25">
      <c r="B289" s="46">
        <v>63584</v>
      </c>
      <c r="C289" s="35" t="s">
        <v>294</v>
      </c>
      <c r="D289" s="128" t="s">
        <v>777</v>
      </c>
      <c r="E289" s="34">
        <v>28991400009388</v>
      </c>
      <c r="G289" s="126"/>
      <c r="H289" s="126"/>
      <c r="J289" s="38"/>
    </row>
    <row r="290" spans="2:10" s="35" customFormat="1" ht="13.25" x14ac:dyDescent="0.25">
      <c r="B290" s="46">
        <v>63589</v>
      </c>
      <c r="C290" s="35" t="s">
        <v>295</v>
      </c>
      <c r="D290" s="128" t="s">
        <v>778</v>
      </c>
      <c r="E290" s="34">
        <v>28991400009394</v>
      </c>
      <c r="G290" s="126"/>
      <c r="H290" s="126"/>
      <c r="J290" s="38"/>
    </row>
    <row r="291" spans="2:10" s="35" customFormat="1" ht="13.25" x14ac:dyDescent="0.25">
      <c r="B291" s="46">
        <v>63594</v>
      </c>
      <c r="C291" s="35" t="s">
        <v>296</v>
      </c>
      <c r="D291" s="128" t="s">
        <v>779</v>
      </c>
      <c r="E291" s="34">
        <v>28991400009391</v>
      </c>
      <c r="G291" s="126"/>
      <c r="H291" s="126"/>
      <c r="J291" s="38"/>
    </row>
    <row r="292" spans="2:10" s="35" customFormat="1" ht="13.25" x14ac:dyDescent="0.25">
      <c r="B292" s="46">
        <v>63599</v>
      </c>
      <c r="C292" s="35" t="s">
        <v>297</v>
      </c>
      <c r="D292" s="128" t="s">
        <v>780</v>
      </c>
      <c r="E292" s="34">
        <v>28991400009379</v>
      </c>
      <c r="G292" s="126"/>
      <c r="H292" s="126"/>
      <c r="J292" s="38"/>
    </row>
    <row r="293" spans="2:10" s="35" customFormat="1" ht="13.25" x14ac:dyDescent="0.25">
      <c r="B293" s="46">
        <v>63607</v>
      </c>
      <c r="C293" s="35" t="s">
        <v>298</v>
      </c>
      <c r="D293" s="128" t="s">
        <v>781</v>
      </c>
      <c r="E293" s="34">
        <v>28991400009405</v>
      </c>
      <c r="G293" s="126"/>
      <c r="H293" s="126"/>
      <c r="J293" s="38"/>
    </row>
    <row r="294" spans="2:10" s="35" customFormat="1" ht="13.25" x14ac:dyDescent="0.25">
      <c r="B294" s="46">
        <v>63619</v>
      </c>
      <c r="C294" s="35" t="s">
        <v>299</v>
      </c>
      <c r="D294" s="128" t="s">
        <v>782</v>
      </c>
      <c r="E294" s="34">
        <v>28991400009377</v>
      </c>
      <c r="G294" s="126"/>
      <c r="H294" s="126"/>
      <c r="J294" s="38"/>
    </row>
    <row r="295" spans="2:10" s="35" customFormat="1" ht="13.25" x14ac:dyDescent="0.25">
      <c r="B295" s="46">
        <v>63628</v>
      </c>
      <c r="C295" s="35" t="s">
        <v>300</v>
      </c>
      <c r="D295" s="128" t="s">
        <v>783</v>
      </c>
      <c r="E295" s="34">
        <v>28991400009378</v>
      </c>
      <c r="G295" s="126"/>
      <c r="H295" s="126"/>
      <c r="J295" s="38"/>
    </row>
    <row r="296" spans="2:10" s="35" customFormat="1" ht="13.25" x14ac:dyDescent="0.25">
      <c r="B296" s="46">
        <v>63633</v>
      </c>
      <c r="C296" s="35" t="s">
        <v>301</v>
      </c>
      <c r="D296" s="128" t="s">
        <v>784</v>
      </c>
      <c r="E296" s="34">
        <v>28991400009380</v>
      </c>
      <c r="G296" s="126"/>
      <c r="H296" s="126"/>
      <c r="J296" s="38"/>
    </row>
    <row r="297" spans="2:10" s="35" customFormat="1" ht="13.25" x14ac:dyDescent="0.25">
      <c r="B297" s="46">
        <v>63636</v>
      </c>
      <c r="C297" s="35" t="s">
        <v>302</v>
      </c>
      <c r="D297" s="128" t="s">
        <v>785</v>
      </c>
      <c r="E297" s="34">
        <v>28991400009381</v>
      </c>
      <c r="G297" s="126"/>
      <c r="H297" s="126"/>
      <c r="J297" s="38"/>
    </row>
    <row r="298" spans="2:10" s="35" customFormat="1" ht="13.25" x14ac:dyDescent="0.25">
      <c r="B298" s="46">
        <v>63637</v>
      </c>
      <c r="C298" s="35" t="s">
        <v>303</v>
      </c>
      <c r="D298" s="128" t="s">
        <v>786</v>
      </c>
      <c r="E298" s="34">
        <v>28991400009392</v>
      </c>
      <c r="G298" s="126"/>
      <c r="H298" s="126"/>
      <c r="J298" s="38"/>
    </row>
    <row r="299" spans="2:10" s="35" customFormat="1" ht="13.25" x14ac:dyDescent="0.25">
      <c r="B299" s="46">
        <v>63639</v>
      </c>
      <c r="C299" s="35" t="s">
        <v>304</v>
      </c>
      <c r="D299" s="128" t="s">
        <v>787</v>
      </c>
      <c r="E299" s="34">
        <v>28991400009384</v>
      </c>
      <c r="G299" s="126"/>
      <c r="H299" s="126"/>
      <c r="J299" s="38"/>
    </row>
    <row r="300" spans="2:10" s="35" customFormat="1" ht="13.25" x14ac:dyDescent="0.25">
      <c r="B300" s="46">
        <v>63654</v>
      </c>
      <c r="C300" s="35" t="s">
        <v>305</v>
      </c>
      <c r="D300" s="128" t="s">
        <v>788</v>
      </c>
      <c r="E300" s="34">
        <v>28991400009467</v>
      </c>
      <c r="G300" s="126"/>
      <c r="H300" s="126"/>
      <c r="J300" s="38"/>
    </row>
    <row r="301" spans="2:10" s="35" customFormat="1" ht="13.25" x14ac:dyDescent="0.25">
      <c r="B301" s="46">
        <v>63667</v>
      </c>
      <c r="C301" s="35" t="s">
        <v>306</v>
      </c>
      <c r="D301" s="128" t="s">
        <v>789</v>
      </c>
      <c r="E301" s="34">
        <v>28991400009479</v>
      </c>
      <c r="G301" s="126"/>
      <c r="H301" s="126"/>
      <c r="J301" s="38"/>
    </row>
    <row r="302" spans="2:10" s="35" customFormat="1" ht="13.25" x14ac:dyDescent="0.25">
      <c r="B302" s="53">
        <v>63674</v>
      </c>
      <c r="C302" s="56" t="s">
        <v>307</v>
      </c>
      <c r="D302" s="128" t="s">
        <v>790</v>
      </c>
      <c r="E302" s="59">
        <v>28991400009464</v>
      </c>
      <c r="G302" s="126"/>
      <c r="H302" s="126"/>
      <c r="J302" s="38"/>
    </row>
    <row r="303" spans="2:10" s="35" customFormat="1" ht="13.25" x14ac:dyDescent="0.25">
      <c r="B303" s="46">
        <v>63679</v>
      </c>
      <c r="C303" s="35" t="s">
        <v>308</v>
      </c>
      <c r="D303" s="128" t="s">
        <v>791</v>
      </c>
      <c r="E303" s="34">
        <v>28991400009586</v>
      </c>
      <c r="G303" s="126"/>
      <c r="H303" s="126"/>
      <c r="J303" s="38"/>
    </row>
    <row r="304" spans="2:10" s="35" customFormat="1" ht="13.25" x14ac:dyDescent="0.25">
      <c r="B304" s="46">
        <v>63683</v>
      </c>
      <c r="C304" s="35" t="s">
        <v>309</v>
      </c>
      <c r="D304" s="128" t="s">
        <v>792</v>
      </c>
      <c r="E304" s="34">
        <v>28991400009482</v>
      </c>
      <c r="G304" s="126"/>
      <c r="H304" s="126"/>
      <c r="J304" s="38"/>
    </row>
    <row r="305" spans="2:10" s="35" customFormat="1" ht="13.25" x14ac:dyDescent="0.25">
      <c r="B305" s="46">
        <v>63688</v>
      </c>
      <c r="C305" s="35" t="s">
        <v>310</v>
      </c>
      <c r="D305" s="128" t="s">
        <v>793</v>
      </c>
      <c r="E305" s="34">
        <v>28991400009472</v>
      </c>
      <c r="G305" s="126"/>
      <c r="H305" s="126"/>
      <c r="J305" s="38"/>
    </row>
    <row r="306" spans="2:10" s="35" customFormat="1" ht="13.25" x14ac:dyDescent="0.25">
      <c r="B306" s="46">
        <v>63691</v>
      </c>
      <c r="C306" s="35" t="s">
        <v>311</v>
      </c>
      <c r="D306" s="128" t="s">
        <v>794</v>
      </c>
      <c r="E306" s="34">
        <v>28991400009483</v>
      </c>
      <c r="G306" s="126"/>
      <c r="H306" s="126"/>
      <c r="J306" s="38"/>
    </row>
    <row r="307" spans="2:10" s="35" customFormat="1" ht="13.25" x14ac:dyDescent="0.25">
      <c r="B307" s="46">
        <v>63694</v>
      </c>
      <c r="C307" s="35" t="s">
        <v>312</v>
      </c>
      <c r="D307" s="128" t="s">
        <v>795</v>
      </c>
      <c r="E307" s="34">
        <v>28991400009477</v>
      </c>
      <c r="G307" s="126"/>
      <c r="H307" s="126"/>
      <c r="J307" s="38"/>
    </row>
    <row r="308" spans="2:10" s="35" customFormat="1" ht="13.25" x14ac:dyDescent="0.25">
      <c r="B308" s="46">
        <v>63695</v>
      </c>
      <c r="C308" s="35" t="s">
        <v>313</v>
      </c>
      <c r="D308" s="128" t="s">
        <v>796</v>
      </c>
      <c r="E308" s="34">
        <v>28991400009473</v>
      </c>
      <c r="G308" s="126"/>
      <c r="H308" s="126"/>
      <c r="J308" s="38"/>
    </row>
    <row r="309" spans="2:10" s="35" customFormat="1" ht="13.25" x14ac:dyDescent="0.25">
      <c r="B309" s="46">
        <v>63697</v>
      </c>
      <c r="C309" s="35" t="s">
        <v>314</v>
      </c>
      <c r="D309" s="128" t="s">
        <v>797</v>
      </c>
      <c r="E309" s="34">
        <v>28991400009474</v>
      </c>
      <c r="G309" s="126"/>
      <c r="H309" s="126"/>
      <c r="J309" s="38"/>
    </row>
    <row r="310" spans="2:10" s="35" customFormat="1" ht="13.25" x14ac:dyDescent="0.25">
      <c r="B310" s="46">
        <v>63699</v>
      </c>
      <c r="C310" s="35" t="s">
        <v>315</v>
      </c>
      <c r="D310" s="128" t="s">
        <v>798</v>
      </c>
      <c r="E310" s="34">
        <v>28991400009476</v>
      </c>
      <c r="G310" s="126"/>
      <c r="H310" s="126"/>
      <c r="J310" s="38"/>
    </row>
    <row r="311" spans="2:10" s="35" customFormat="1" ht="13.25" x14ac:dyDescent="0.25">
      <c r="B311" s="46">
        <v>64283</v>
      </c>
      <c r="C311" s="35" t="s">
        <v>316</v>
      </c>
      <c r="D311" s="128" t="s">
        <v>799</v>
      </c>
      <c r="E311" s="34">
        <v>28991400009301</v>
      </c>
      <c r="G311" s="126"/>
      <c r="H311" s="126"/>
      <c r="J311" s="38"/>
    </row>
    <row r="312" spans="2:10" s="35" customFormat="1" ht="13.25" x14ac:dyDescent="0.25">
      <c r="B312" s="46">
        <v>64319</v>
      </c>
      <c r="C312" s="35" t="s">
        <v>317</v>
      </c>
      <c r="D312" s="128" t="s">
        <v>800</v>
      </c>
      <c r="E312" s="34">
        <v>28991400009344</v>
      </c>
      <c r="G312" s="126"/>
      <c r="H312" s="126"/>
      <c r="J312" s="38"/>
    </row>
    <row r="313" spans="2:10" s="35" customFormat="1" ht="13.25" x14ac:dyDescent="0.25">
      <c r="B313" s="46">
        <v>64331</v>
      </c>
      <c r="C313" s="35" t="s">
        <v>318</v>
      </c>
      <c r="D313" s="128" t="s">
        <v>801</v>
      </c>
      <c r="E313" s="34">
        <v>28991400009349</v>
      </c>
      <c r="G313" s="126"/>
      <c r="H313" s="126"/>
      <c r="J313" s="38"/>
    </row>
    <row r="314" spans="2:10" s="35" customFormat="1" ht="13.25" x14ac:dyDescent="0.25">
      <c r="B314" s="46">
        <v>64342</v>
      </c>
      <c r="C314" s="35" t="s">
        <v>319</v>
      </c>
      <c r="D314" s="128" t="s">
        <v>802</v>
      </c>
      <c r="E314" s="34">
        <v>28991400009348</v>
      </c>
      <c r="G314" s="126"/>
      <c r="H314" s="126"/>
      <c r="J314" s="38"/>
    </row>
    <row r="315" spans="2:10" s="35" customFormat="1" ht="13.25" x14ac:dyDescent="0.25">
      <c r="B315" s="46">
        <v>64347</v>
      </c>
      <c r="C315" s="35" t="s">
        <v>320</v>
      </c>
      <c r="D315" s="128" t="s">
        <v>803</v>
      </c>
      <c r="E315" s="34">
        <v>28991400009334</v>
      </c>
      <c r="G315" s="126"/>
      <c r="H315" s="126"/>
      <c r="J315" s="38"/>
    </row>
    <row r="316" spans="2:10" s="35" customFormat="1" ht="13.25" x14ac:dyDescent="0.25">
      <c r="B316" s="46">
        <v>64354</v>
      </c>
      <c r="C316" s="35" t="s">
        <v>321</v>
      </c>
      <c r="D316" s="128" t="s">
        <v>804</v>
      </c>
      <c r="E316" s="34">
        <v>28991400009345</v>
      </c>
      <c r="G316" s="126"/>
      <c r="H316" s="126"/>
      <c r="J316" s="38"/>
    </row>
    <row r="317" spans="2:10" s="35" customFormat="1" ht="13.25" x14ac:dyDescent="0.25">
      <c r="B317" s="46">
        <v>64367</v>
      </c>
      <c r="C317" s="35" t="s">
        <v>322</v>
      </c>
      <c r="D317" s="128" t="s">
        <v>805</v>
      </c>
      <c r="E317" s="34">
        <v>28991400009340</v>
      </c>
      <c r="G317" s="126"/>
      <c r="H317" s="126"/>
      <c r="J317" s="38"/>
    </row>
    <row r="318" spans="2:10" s="35" customFormat="1" ht="13.25" x14ac:dyDescent="0.25">
      <c r="B318" s="46">
        <v>64372</v>
      </c>
      <c r="C318" s="35" t="s">
        <v>323</v>
      </c>
      <c r="D318" s="128" t="s">
        <v>806</v>
      </c>
      <c r="E318" s="34">
        <v>28991400009342</v>
      </c>
      <c r="G318" s="126"/>
      <c r="H318" s="126"/>
      <c r="J318" s="38"/>
    </row>
    <row r="319" spans="2:10" s="35" customFormat="1" ht="13.25" x14ac:dyDescent="0.25">
      <c r="B319" s="46">
        <v>64380</v>
      </c>
      <c r="C319" s="35" t="s">
        <v>324</v>
      </c>
      <c r="D319" s="128" t="s">
        <v>807</v>
      </c>
      <c r="E319" s="34">
        <v>28991400009346</v>
      </c>
      <c r="G319" s="126"/>
      <c r="H319" s="126"/>
      <c r="J319" s="38"/>
    </row>
    <row r="320" spans="2:10" s="35" customFormat="1" ht="13.25" x14ac:dyDescent="0.25">
      <c r="B320" s="46">
        <v>64385</v>
      </c>
      <c r="C320" s="35" t="s">
        <v>251</v>
      </c>
      <c r="D320" s="128" t="s">
        <v>808</v>
      </c>
      <c r="E320" s="34">
        <v>28991400009430</v>
      </c>
      <c r="G320" s="126"/>
      <c r="H320" s="126"/>
      <c r="J320" s="38"/>
    </row>
    <row r="321" spans="2:10" s="35" customFormat="1" ht="13.25" x14ac:dyDescent="0.25">
      <c r="B321" s="46">
        <v>64390</v>
      </c>
      <c r="C321" s="35" t="s">
        <v>325</v>
      </c>
      <c r="D321" s="128" t="s">
        <v>809</v>
      </c>
      <c r="E321" s="34">
        <v>28991400009332</v>
      </c>
      <c r="G321" s="126"/>
      <c r="H321" s="126"/>
      <c r="J321" s="38"/>
    </row>
    <row r="322" spans="2:10" s="35" customFormat="1" ht="13.25" x14ac:dyDescent="0.25">
      <c r="B322" s="46">
        <v>64395</v>
      </c>
      <c r="C322" s="35" t="s">
        <v>326</v>
      </c>
      <c r="D322" s="128" t="s">
        <v>810</v>
      </c>
      <c r="E322" s="34">
        <v>28991400009420</v>
      </c>
      <c r="G322" s="126"/>
      <c r="H322" s="126"/>
      <c r="J322" s="38"/>
    </row>
    <row r="323" spans="2:10" s="35" customFormat="1" ht="13.25" x14ac:dyDescent="0.25">
      <c r="B323" s="46">
        <v>64397</v>
      </c>
      <c r="C323" s="35" t="s">
        <v>327</v>
      </c>
      <c r="D323" s="128" t="s">
        <v>811</v>
      </c>
      <c r="E323" s="34">
        <v>28991400009339</v>
      </c>
      <c r="G323" s="126"/>
      <c r="H323" s="126"/>
      <c r="J323" s="38"/>
    </row>
    <row r="324" spans="2:10" s="35" customFormat="1" ht="13.25" x14ac:dyDescent="0.25">
      <c r="B324" s="46">
        <v>64401</v>
      </c>
      <c r="C324" s="35" t="s">
        <v>328</v>
      </c>
      <c r="D324" s="128" t="s">
        <v>812</v>
      </c>
      <c r="E324" s="34">
        <v>28991400009335</v>
      </c>
      <c r="G324" s="126"/>
      <c r="H324" s="126"/>
      <c r="J324" s="38"/>
    </row>
    <row r="325" spans="2:10" s="35" customFormat="1" ht="13.25" x14ac:dyDescent="0.25">
      <c r="B325" s="46">
        <v>64404</v>
      </c>
      <c r="C325" s="35" t="s">
        <v>329</v>
      </c>
      <c r="D325" s="128" t="s">
        <v>813</v>
      </c>
      <c r="E325" s="34">
        <v>28991400009329</v>
      </c>
      <c r="G325" s="126"/>
      <c r="H325" s="126"/>
      <c r="J325" s="38"/>
    </row>
    <row r="326" spans="2:10" s="35" customFormat="1" ht="13.25" x14ac:dyDescent="0.25">
      <c r="B326" s="46">
        <v>64405</v>
      </c>
      <c r="C326" s="35" t="s">
        <v>330</v>
      </c>
      <c r="D326" s="128" t="s">
        <v>814</v>
      </c>
      <c r="E326" s="34">
        <v>28991400009333</v>
      </c>
      <c r="G326" s="126"/>
      <c r="H326" s="126"/>
      <c r="J326" s="38"/>
    </row>
    <row r="327" spans="2:10" s="35" customFormat="1" ht="13.25" x14ac:dyDescent="0.25">
      <c r="B327" s="46">
        <v>64407</v>
      </c>
      <c r="C327" s="35" t="s">
        <v>331</v>
      </c>
      <c r="D327" s="128" t="s">
        <v>815</v>
      </c>
      <c r="E327" s="34">
        <v>28991400009424</v>
      </c>
      <c r="G327" s="126"/>
      <c r="H327" s="126"/>
      <c r="J327" s="38"/>
    </row>
    <row r="328" spans="2:10" s="35" customFormat="1" ht="13.25" x14ac:dyDescent="0.25">
      <c r="B328" s="46">
        <v>64409</v>
      </c>
      <c r="C328" s="35" t="s">
        <v>332</v>
      </c>
      <c r="D328" s="128" t="s">
        <v>816</v>
      </c>
      <c r="E328" s="34">
        <v>28991400009338</v>
      </c>
      <c r="G328" s="126"/>
      <c r="H328" s="126"/>
      <c r="J328" s="38"/>
    </row>
    <row r="329" spans="2:10" s="35" customFormat="1" ht="13.25" x14ac:dyDescent="0.25">
      <c r="B329" s="46">
        <v>64521</v>
      </c>
      <c r="C329" s="35" t="s">
        <v>333</v>
      </c>
      <c r="D329" s="128" t="s">
        <v>817</v>
      </c>
      <c r="E329" s="34">
        <v>28991400009355</v>
      </c>
      <c r="G329" s="126"/>
      <c r="H329" s="126"/>
      <c r="J329" s="38"/>
    </row>
    <row r="330" spans="2:10" s="35" customFormat="1" ht="13.25" x14ac:dyDescent="0.25">
      <c r="B330" s="46">
        <v>64546</v>
      </c>
      <c r="C330" s="35" t="s">
        <v>334</v>
      </c>
      <c r="D330" s="128" t="s">
        <v>818</v>
      </c>
      <c r="E330" s="34">
        <v>28991400009357</v>
      </c>
      <c r="G330" s="126"/>
      <c r="H330" s="126"/>
      <c r="J330" s="38"/>
    </row>
    <row r="331" spans="2:10" s="35" customFormat="1" ht="13.25" x14ac:dyDescent="0.25">
      <c r="B331" s="46">
        <v>64560</v>
      </c>
      <c r="C331" s="35" t="s">
        <v>335</v>
      </c>
      <c r="D331" s="128" t="s">
        <v>819</v>
      </c>
      <c r="E331" s="34">
        <v>28991400009360</v>
      </c>
      <c r="G331" s="126"/>
      <c r="H331" s="126"/>
      <c r="J331" s="38"/>
    </row>
    <row r="332" spans="2:10" s="35" customFormat="1" ht="13.25" x14ac:dyDescent="0.25">
      <c r="B332" s="46">
        <v>64569</v>
      </c>
      <c r="C332" s="35" t="s">
        <v>336</v>
      </c>
      <c r="D332" s="128" t="s">
        <v>820</v>
      </c>
      <c r="E332" s="34">
        <v>28991400009358</v>
      </c>
      <c r="G332" s="126"/>
      <c r="H332" s="126"/>
      <c r="J332" s="38"/>
    </row>
    <row r="333" spans="2:10" s="35" customFormat="1" ht="13.25" x14ac:dyDescent="0.25">
      <c r="B333" s="46">
        <v>64572</v>
      </c>
      <c r="C333" s="35" t="s">
        <v>337</v>
      </c>
      <c r="D333" s="128" t="s">
        <v>821</v>
      </c>
      <c r="E333" s="34">
        <v>28991400009352</v>
      </c>
      <c r="G333" s="126"/>
      <c r="H333" s="126"/>
      <c r="J333" s="38"/>
    </row>
    <row r="334" spans="2:10" s="35" customFormat="1" ht="13.25" x14ac:dyDescent="0.25">
      <c r="B334" s="46">
        <v>64579</v>
      </c>
      <c r="C334" s="35" t="s">
        <v>338</v>
      </c>
      <c r="D334" s="128" t="s">
        <v>822</v>
      </c>
      <c r="E334" s="34">
        <v>28991400009353</v>
      </c>
      <c r="G334" s="126"/>
      <c r="H334" s="126"/>
      <c r="J334" s="38"/>
    </row>
    <row r="335" spans="2:10" s="35" customFormat="1" ht="13.25" x14ac:dyDescent="0.25">
      <c r="B335" s="46">
        <v>64584</v>
      </c>
      <c r="C335" s="35" t="s">
        <v>339</v>
      </c>
      <c r="D335" s="128" t="s">
        <v>823</v>
      </c>
      <c r="E335" s="34">
        <v>28991400009350</v>
      </c>
      <c r="G335" s="126"/>
      <c r="H335" s="126"/>
      <c r="J335" s="38"/>
    </row>
    <row r="336" spans="2:10" s="35" customFormat="1" ht="13.25" x14ac:dyDescent="0.25">
      <c r="B336" s="46">
        <v>64589</v>
      </c>
      <c r="C336" s="35" t="s">
        <v>340</v>
      </c>
      <c r="D336" s="128" t="s">
        <v>824</v>
      </c>
      <c r="E336" s="34">
        <v>28991400009362</v>
      </c>
      <c r="G336" s="126"/>
      <c r="H336" s="126"/>
      <c r="J336" s="38"/>
    </row>
    <row r="337" spans="2:10" s="35" customFormat="1" ht="13.25" x14ac:dyDescent="0.25">
      <c r="B337" s="46">
        <v>64625</v>
      </c>
      <c r="C337" s="35" t="s">
        <v>341</v>
      </c>
      <c r="D337" s="128" t="s">
        <v>825</v>
      </c>
      <c r="E337" s="34">
        <v>28991400009306</v>
      </c>
      <c r="G337" s="126"/>
      <c r="H337" s="126"/>
      <c r="J337" s="38"/>
    </row>
    <row r="338" spans="2:10" s="35" customFormat="1" ht="13.25" x14ac:dyDescent="0.25">
      <c r="B338" s="46">
        <v>64646</v>
      </c>
      <c r="C338" s="35" t="s">
        <v>342</v>
      </c>
      <c r="D338" s="128" t="s">
        <v>826</v>
      </c>
      <c r="E338" s="34">
        <v>28991400009315</v>
      </c>
      <c r="G338" s="126"/>
      <c r="H338" s="126"/>
      <c r="J338" s="38"/>
    </row>
    <row r="339" spans="2:10" s="35" customFormat="1" ht="13.25" x14ac:dyDescent="0.25">
      <c r="B339" s="46">
        <v>64653</v>
      </c>
      <c r="C339" s="35" t="s">
        <v>343</v>
      </c>
      <c r="D339" s="128" t="s">
        <v>827</v>
      </c>
      <c r="E339" s="34">
        <v>28991400009320</v>
      </c>
      <c r="G339" s="126"/>
      <c r="H339" s="126"/>
      <c r="J339" s="38"/>
    </row>
    <row r="340" spans="2:10" s="35" customFormat="1" ht="13.25" x14ac:dyDescent="0.25">
      <c r="B340" s="46">
        <v>64658</v>
      </c>
      <c r="C340" s="35" t="s">
        <v>344</v>
      </c>
      <c r="D340" s="128" t="s">
        <v>828</v>
      </c>
      <c r="E340" s="34">
        <v>28991400009311</v>
      </c>
      <c r="G340" s="126"/>
      <c r="H340" s="126"/>
      <c r="J340" s="38"/>
    </row>
    <row r="341" spans="2:10" s="35" customFormat="1" ht="13.25" x14ac:dyDescent="0.25">
      <c r="B341" s="53">
        <v>64665</v>
      </c>
      <c r="C341" s="56" t="s">
        <v>345</v>
      </c>
      <c r="D341" s="128" t="s">
        <v>829</v>
      </c>
      <c r="E341" s="59">
        <v>28991400009327</v>
      </c>
      <c r="G341" s="126"/>
      <c r="H341" s="126"/>
      <c r="J341" s="38"/>
    </row>
    <row r="342" spans="2:10" s="35" customFormat="1" ht="13.25" x14ac:dyDescent="0.25">
      <c r="B342" s="46">
        <v>64668</v>
      </c>
      <c r="C342" s="35" t="s">
        <v>346</v>
      </c>
      <c r="D342" s="128" t="s">
        <v>830</v>
      </c>
      <c r="E342" s="34">
        <v>28991400009323</v>
      </c>
      <c r="G342" s="126"/>
      <c r="H342" s="126"/>
      <c r="J342" s="38"/>
    </row>
    <row r="343" spans="2:10" s="35" customFormat="1" ht="13.25" x14ac:dyDescent="0.25">
      <c r="B343" s="46">
        <v>64673</v>
      </c>
      <c r="C343" s="35" t="s">
        <v>347</v>
      </c>
      <c r="D343" s="128" t="s">
        <v>831</v>
      </c>
      <c r="E343" s="34">
        <v>28991400009326</v>
      </c>
      <c r="G343" s="126"/>
      <c r="H343" s="126"/>
      <c r="J343" s="38"/>
    </row>
    <row r="344" spans="2:10" s="35" customFormat="1" ht="13.25" x14ac:dyDescent="0.25">
      <c r="B344" s="46">
        <v>64678</v>
      </c>
      <c r="C344" s="35" t="s">
        <v>348</v>
      </c>
      <c r="D344" s="128" t="s">
        <v>832</v>
      </c>
      <c r="E344" s="34">
        <v>28991400009319</v>
      </c>
      <c r="G344" s="126"/>
      <c r="H344" s="126"/>
      <c r="J344" s="38"/>
    </row>
    <row r="345" spans="2:10" s="35" customFormat="1" ht="13.25" x14ac:dyDescent="0.25">
      <c r="B345" s="46">
        <v>64683</v>
      </c>
      <c r="C345" s="35" t="s">
        <v>349</v>
      </c>
      <c r="D345" s="128" t="s">
        <v>833</v>
      </c>
      <c r="E345" s="34">
        <v>28991400009310</v>
      </c>
      <c r="G345" s="126"/>
      <c r="H345" s="126"/>
      <c r="J345" s="38"/>
    </row>
    <row r="346" spans="2:10" s="35" customFormat="1" ht="13.25" x14ac:dyDescent="0.25">
      <c r="B346" s="46">
        <v>64686</v>
      </c>
      <c r="C346" s="35" t="s">
        <v>350</v>
      </c>
      <c r="D346" s="128" t="s">
        <v>834</v>
      </c>
      <c r="E346" s="34">
        <v>28991400009318</v>
      </c>
      <c r="G346" s="126"/>
      <c r="H346" s="126"/>
      <c r="J346" s="38"/>
    </row>
    <row r="347" spans="2:10" s="35" customFormat="1" ht="13.25" x14ac:dyDescent="0.25">
      <c r="B347" s="46">
        <v>64689</v>
      </c>
      <c r="C347" s="35" t="s">
        <v>351</v>
      </c>
      <c r="D347" s="128" t="s">
        <v>835</v>
      </c>
      <c r="E347" s="34">
        <v>28991400009313</v>
      </c>
      <c r="G347" s="126"/>
      <c r="H347" s="126"/>
      <c r="J347" s="38"/>
    </row>
    <row r="348" spans="2:10" s="35" customFormat="1" ht="13.25" x14ac:dyDescent="0.25">
      <c r="B348" s="46">
        <v>64711</v>
      </c>
      <c r="C348" s="35" t="s">
        <v>352</v>
      </c>
      <c r="D348" s="128" t="s">
        <v>836</v>
      </c>
      <c r="E348" s="34">
        <v>28991400009423</v>
      </c>
      <c r="G348" s="126"/>
      <c r="H348" s="126"/>
      <c r="J348" s="38"/>
    </row>
    <row r="349" spans="2:10" s="35" customFormat="1" ht="13.25" x14ac:dyDescent="0.25">
      <c r="B349" s="46">
        <v>64720</v>
      </c>
      <c r="C349" s="35" t="s">
        <v>353</v>
      </c>
      <c r="D349" s="128" t="s">
        <v>837</v>
      </c>
      <c r="E349" s="34">
        <v>28991400009428</v>
      </c>
      <c r="G349" s="126"/>
      <c r="H349" s="126"/>
      <c r="J349" s="38"/>
    </row>
    <row r="350" spans="2:10" s="35" customFormat="1" ht="13.25" x14ac:dyDescent="0.25">
      <c r="B350" s="46">
        <v>64732</v>
      </c>
      <c r="C350" s="35" t="s">
        <v>354</v>
      </c>
      <c r="D350" s="128" t="s">
        <v>838</v>
      </c>
      <c r="E350" s="34">
        <v>28991400009418</v>
      </c>
      <c r="G350" s="126"/>
      <c r="H350" s="126"/>
      <c r="J350" s="38"/>
    </row>
    <row r="351" spans="2:10" s="35" customFormat="1" ht="13.25" x14ac:dyDescent="0.25">
      <c r="B351" s="46">
        <v>64739</v>
      </c>
      <c r="C351" s="35" t="s">
        <v>355</v>
      </c>
      <c r="D351" s="128" t="s">
        <v>839</v>
      </c>
      <c r="E351" s="34">
        <v>28991400009426</v>
      </c>
      <c r="G351" s="126"/>
      <c r="H351" s="126"/>
      <c r="J351" s="38"/>
    </row>
    <row r="352" spans="2:10" s="35" customFormat="1" ht="13.25" x14ac:dyDescent="0.25">
      <c r="B352" s="46">
        <v>64747</v>
      </c>
      <c r="C352" s="35" t="s">
        <v>356</v>
      </c>
      <c r="D352" s="128" t="s">
        <v>840</v>
      </c>
      <c r="E352" s="34">
        <v>28991400009421</v>
      </c>
      <c r="G352" s="126"/>
      <c r="H352" s="126"/>
      <c r="J352" s="38"/>
    </row>
    <row r="353" spans="2:10" s="35" customFormat="1" ht="13.25" x14ac:dyDescent="0.25">
      <c r="B353" s="46">
        <v>64750</v>
      </c>
      <c r="C353" s="35" t="s">
        <v>357</v>
      </c>
      <c r="D353" s="128" t="s">
        <v>841</v>
      </c>
      <c r="E353" s="34">
        <v>28991400009427</v>
      </c>
      <c r="G353" s="126"/>
      <c r="H353" s="126"/>
      <c r="J353" s="38"/>
    </row>
    <row r="354" spans="2:10" s="35" customFormat="1" ht="13.25" x14ac:dyDescent="0.25">
      <c r="B354" s="46">
        <v>64753</v>
      </c>
      <c r="C354" s="35" t="s">
        <v>358</v>
      </c>
      <c r="D354" s="128" t="s">
        <v>842</v>
      </c>
      <c r="E354" s="34">
        <v>28991400009422</v>
      </c>
      <c r="G354" s="126"/>
      <c r="H354" s="126"/>
      <c r="J354" s="38"/>
    </row>
    <row r="355" spans="2:10" s="35" customFormat="1" ht="13.25" x14ac:dyDescent="0.25">
      <c r="B355" s="46">
        <v>64756</v>
      </c>
      <c r="C355" s="35" t="s">
        <v>912</v>
      </c>
      <c r="D355" s="129" t="s">
        <v>843</v>
      </c>
      <c r="E355" s="34">
        <v>28991400009429</v>
      </c>
      <c r="G355" s="126"/>
      <c r="H355" s="126"/>
      <c r="J355" s="38"/>
    </row>
    <row r="356" spans="2:10" s="35" customFormat="1" ht="13.25" x14ac:dyDescent="0.25">
      <c r="B356" s="46">
        <v>64760</v>
      </c>
      <c r="C356" s="35" t="s">
        <v>484</v>
      </c>
      <c r="D356" s="128" t="s">
        <v>844</v>
      </c>
      <c r="E356" s="34">
        <v>28991400009730</v>
      </c>
      <c r="G356" s="126"/>
      <c r="H356" s="126"/>
      <c r="J356" s="38"/>
    </row>
    <row r="357" spans="2:10" s="35" customFormat="1" ht="13.25" x14ac:dyDescent="0.25">
      <c r="B357" s="46">
        <v>64807</v>
      </c>
      <c r="C357" s="35" t="s">
        <v>359</v>
      </c>
      <c r="D357" s="128" t="s">
        <v>845</v>
      </c>
      <c r="E357" s="34">
        <v>28991400009330</v>
      </c>
      <c r="G357" s="126"/>
      <c r="H357" s="126"/>
      <c r="J357" s="38"/>
    </row>
    <row r="358" spans="2:10" s="35" customFormat="1" ht="13.25" x14ac:dyDescent="0.25">
      <c r="B358" s="46">
        <v>64823</v>
      </c>
      <c r="C358" s="35" t="s">
        <v>360</v>
      </c>
      <c r="D358" s="128" t="s">
        <v>846</v>
      </c>
      <c r="E358" s="34">
        <v>28991400009336</v>
      </c>
      <c r="G358" s="126"/>
      <c r="H358" s="126"/>
      <c r="J358" s="38"/>
    </row>
    <row r="359" spans="2:10" s="35" customFormat="1" ht="13.25" x14ac:dyDescent="0.25">
      <c r="B359" s="54">
        <v>64832</v>
      </c>
      <c r="C359" s="57" t="s">
        <v>361</v>
      </c>
      <c r="D359" s="128" t="s">
        <v>847</v>
      </c>
      <c r="E359" s="60">
        <v>28991400009328</v>
      </c>
      <c r="G359" s="126"/>
      <c r="H359" s="126"/>
      <c r="J359" s="38"/>
    </row>
    <row r="360" spans="2:10" s="35" customFormat="1" ht="13.25" x14ac:dyDescent="0.25">
      <c r="B360" s="46">
        <v>64839</v>
      </c>
      <c r="C360" s="35" t="s">
        <v>362</v>
      </c>
      <c r="D360" s="128" t="s">
        <v>848</v>
      </c>
      <c r="E360" s="34">
        <v>28991400009341</v>
      </c>
      <c r="G360" s="126"/>
      <c r="H360" s="126"/>
      <c r="J360" s="38"/>
    </row>
    <row r="361" spans="2:10" s="35" customFormat="1" ht="13.25" x14ac:dyDescent="0.25">
      <c r="B361" s="46">
        <v>64846</v>
      </c>
      <c r="C361" s="35" t="s">
        <v>363</v>
      </c>
      <c r="D361" s="128" t="s">
        <v>849</v>
      </c>
      <c r="E361" s="34">
        <v>28991400009337</v>
      </c>
      <c r="G361" s="126"/>
      <c r="H361" s="126"/>
      <c r="J361" s="38"/>
    </row>
    <row r="362" spans="2:10" s="35" customFormat="1" ht="13.25" x14ac:dyDescent="0.25">
      <c r="B362" s="46">
        <v>64850</v>
      </c>
      <c r="C362" s="35" t="s">
        <v>364</v>
      </c>
      <c r="D362" s="128" t="s">
        <v>850</v>
      </c>
      <c r="E362" s="34">
        <v>28991400009347</v>
      </c>
      <c r="G362" s="126"/>
      <c r="H362" s="126"/>
      <c r="J362" s="38"/>
    </row>
    <row r="363" spans="2:10" s="35" customFormat="1" ht="13.25" x14ac:dyDescent="0.25">
      <c r="B363" s="46">
        <v>64853</v>
      </c>
      <c r="C363" s="35" t="s">
        <v>365</v>
      </c>
      <c r="D363" s="128" t="s">
        <v>851</v>
      </c>
      <c r="E363" s="34">
        <v>28991400009343</v>
      </c>
      <c r="G363" s="126"/>
      <c r="H363" s="126"/>
      <c r="J363" s="38"/>
    </row>
    <row r="364" spans="2:10" s="35" customFormat="1" ht="13.25" x14ac:dyDescent="0.25">
      <c r="B364" s="46">
        <v>64859</v>
      </c>
      <c r="C364" s="35" t="s">
        <v>366</v>
      </c>
      <c r="D364" s="128" t="s">
        <v>852</v>
      </c>
      <c r="E364" s="34">
        <v>28991400009331</v>
      </c>
      <c r="G364" s="126"/>
      <c r="H364" s="126"/>
      <c r="J364" s="38"/>
    </row>
    <row r="365" spans="2:10" s="35" customFormat="1" ht="13.25" x14ac:dyDescent="0.25">
      <c r="B365" s="46">
        <v>65197</v>
      </c>
      <c r="C365" s="35" t="s">
        <v>367</v>
      </c>
      <c r="D365" s="128" t="s">
        <v>853</v>
      </c>
      <c r="E365" s="34">
        <v>28991400009304</v>
      </c>
      <c r="G365" s="126"/>
      <c r="H365" s="126"/>
      <c r="J365" s="38"/>
    </row>
    <row r="366" spans="2:10" s="35" customFormat="1" ht="13.25" x14ac:dyDescent="0.25">
      <c r="B366" s="46">
        <v>65232</v>
      </c>
      <c r="C366" s="35" t="s">
        <v>368</v>
      </c>
      <c r="D366" s="128" t="s">
        <v>854</v>
      </c>
      <c r="E366" s="34">
        <v>28991400009461</v>
      </c>
      <c r="G366" s="126"/>
      <c r="H366" s="126"/>
      <c r="J366" s="38"/>
    </row>
    <row r="367" spans="2:10" s="35" customFormat="1" ht="13.25" x14ac:dyDescent="0.25">
      <c r="B367" s="46">
        <v>65239</v>
      </c>
      <c r="C367" s="35" t="s">
        <v>369</v>
      </c>
      <c r="D367" s="128" t="s">
        <v>855</v>
      </c>
      <c r="E367" s="34">
        <v>28991400009411</v>
      </c>
      <c r="G367" s="126"/>
      <c r="H367" s="126"/>
      <c r="J367" s="38"/>
    </row>
    <row r="368" spans="2:10" s="35" customFormat="1" ht="13.25" x14ac:dyDescent="0.25">
      <c r="B368" s="46">
        <v>65307</v>
      </c>
      <c r="C368" s="35" t="s">
        <v>370</v>
      </c>
      <c r="D368" s="128" t="s">
        <v>856</v>
      </c>
      <c r="E368" s="34">
        <v>28991400009448</v>
      </c>
      <c r="G368" s="126"/>
      <c r="H368" s="126"/>
      <c r="J368" s="38"/>
    </row>
    <row r="369" spans="2:10" s="38" customFormat="1" ht="13.25" x14ac:dyDescent="0.25">
      <c r="B369" s="46">
        <v>65321</v>
      </c>
      <c r="C369" s="35" t="s">
        <v>371</v>
      </c>
      <c r="D369" s="128" t="s">
        <v>857</v>
      </c>
      <c r="E369" s="34">
        <v>28991400009451</v>
      </c>
      <c r="F369" s="35"/>
      <c r="G369" s="126"/>
      <c r="H369" s="126"/>
      <c r="I369" s="35"/>
    </row>
    <row r="370" spans="2:10" s="38" customFormat="1" ht="13.25" x14ac:dyDescent="0.25">
      <c r="B370" s="53">
        <v>65326</v>
      </c>
      <c r="C370" s="56" t="s">
        <v>372</v>
      </c>
      <c r="D370" s="128" t="s">
        <v>858</v>
      </c>
      <c r="E370" s="59">
        <v>28991400009447</v>
      </c>
      <c r="F370" s="35"/>
      <c r="G370" s="126"/>
      <c r="H370" s="126"/>
      <c r="I370" s="35"/>
    </row>
    <row r="371" spans="2:10" s="38" customFormat="1" ht="13.25" x14ac:dyDescent="0.25">
      <c r="B371" s="46">
        <v>65329</v>
      </c>
      <c r="C371" s="35" t="s">
        <v>373</v>
      </c>
      <c r="D371" s="128" t="s">
        <v>859</v>
      </c>
      <c r="E371" s="34">
        <v>28991400009452</v>
      </c>
      <c r="F371" s="35"/>
      <c r="G371" s="126"/>
      <c r="H371" s="126"/>
      <c r="I371" s="35"/>
    </row>
    <row r="372" spans="2:10" s="38" customFormat="1" ht="13.25" x14ac:dyDescent="0.25">
      <c r="B372" s="46">
        <v>65343</v>
      </c>
      <c r="C372" s="35" t="s">
        <v>374</v>
      </c>
      <c r="D372" s="128" t="s">
        <v>860</v>
      </c>
      <c r="E372" s="34">
        <v>28991400009449</v>
      </c>
      <c r="F372" s="35"/>
      <c r="G372" s="126"/>
      <c r="H372" s="126"/>
      <c r="I372" s="35"/>
    </row>
    <row r="373" spans="2:10" s="38" customFormat="1" ht="13.25" x14ac:dyDescent="0.25">
      <c r="B373" s="46">
        <v>65366</v>
      </c>
      <c r="C373" s="35" t="s">
        <v>375</v>
      </c>
      <c r="D373" s="128" t="s">
        <v>861</v>
      </c>
      <c r="E373" s="34">
        <v>28991400009450</v>
      </c>
      <c r="F373" s="35"/>
      <c r="G373" s="126"/>
      <c r="H373" s="126"/>
      <c r="I373" s="35"/>
    </row>
    <row r="374" spans="2:10" s="38" customFormat="1" ht="13.25" x14ac:dyDescent="0.25">
      <c r="B374" s="46">
        <v>65375</v>
      </c>
      <c r="C374" s="35" t="s">
        <v>376</v>
      </c>
      <c r="D374" s="128" t="s">
        <v>862</v>
      </c>
      <c r="E374" s="34">
        <v>28991400009458</v>
      </c>
      <c r="F374" s="35"/>
      <c r="G374" s="126"/>
      <c r="H374" s="126"/>
      <c r="I374" s="35"/>
    </row>
    <row r="375" spans="2:10" s="38" customFormat="1" ht="13.25" x14ac:dyDescent="0.25">
      <c r="B375" s="46">
        <v>65385</v>
      </c>
      <c r="C375" s="35" t="s">
        <v>377</v>
      </c>
      <c r="D375" s="128" t="s">
        <v>863</v>
      </c>
      <c r="E375" s="34">
        <v>28991400009459</v>
      </c>
      <c r="F375" s="35"/>
      <c r="G375" s="126"/>
      <c r="H375" s="126"/>
      <c r="I375" s="35"/>
    </row>
    <row r="376" spans="2:10" s="35" customFormat="1" ht="13.25" x14ac:dyDescent="0.25">
      <c r="B376" s="46">
        <v>65388</v>
      </c>
      <c r="C376" s="35" t="s">
        <v>378</v>
      </c>
      <c r="D376" s="128" t="s">
        <v>864</v>
      </c>
      <c r="E376" s="34">
        <v>28991400009460</v>
      </c>
      <c r="G376" s="126"/>
      <c r="H376" s="126"/>
      <c r="J376" s="38"/>
    </row>
    <row r="377" spans="2:10" s="35" customFormat="1" ht="13.25" x14ac:dyDescent="0.25">
      <c r="B377" s="46">
        <v>65391</v>
      </c>
      <c r="C377" s="35" t="s">
        <v>379</v>
      </c>
      <c r="D377" s="128" t="s">
        <v>865</v>
      </c>
      <c r="E377" s="34">
        <v>28991400009456</v>
      </c>
      <c r="G377" s="126"/>
      <c r="H377" s="126"/>
      <c r="J377" s="38"/>
    </row>
    <row r="378" spans="2:10" s="35" customFormat="1" ht="13.25" x14ac:dyDescent="0.25">
      <c r="B378" s="46">
        <v>65396</v>
      </c>
      <c r="C378" s="35" t="s">
        <v>380</v>
      </c>
      <c r="D378" s="128" t="s">
        <v>866</v>
      </c>
      <c r="E378" s="34">
        <v>28991400009463</v>
      </c>
      <c r="G378" s="126"/>
      <c r="H378" s="126"/>
      <c r="J378" s="38"/>
    </row>
    <row r="379" spans="2:10" s="35" customFormat="1" x14ac:dyDescent="0.25">
      <c r="B379" s="46">
        <v>65399</v>
      </c>
      <c r="C379" s="35" t="s">
        <v>381</v>
      </c>
      <c r="D379" s="128" t="s">
        <v>867</v>
      </c>
      <c r="E379" s="34">
        <v>28991400009455</v>
      </c>
      <c r="G379" s="126"/>
      <c r="H379" s="126"/>
      <c r="J379" s="38"/>
    </row>
    <row r="380" spans="2:10" s="38" customFormat="1" x14ac:dyDescent="0.25">
      <c r="B380" s="46">
        <v>65428</v>
      </c>
      <c r="C380" s="35" t="s">
        <v>382</v>
      </c>
      <c r="D380" s="128" t="s">
        <v>868</v>
      </c>
      <c r="E380" s="34">
        <v>28991400009361</v>
      </c>
      <c r="F380" s="35"/>
      <c r="G380" s="126"/>
      <c r="H380" s="126"/>
      <c r="I380" s="35"/>
    </row>
    <row r="381" spans="2:10" s="38" customFormat="1" x14ac:dyDescent="0.25">
      <c r="B381" s="46">
        <v>65439</v>
      </c>
      <c r="C381" s="35" t="s">
        <v>383</v>
      </c>
      <c r="D381" s="128" t="s">
        <v>869</v>
      </c>
      <c r="E381" s="34">
        <v>28991400009409</v>
      </c>
      <c r="F381" s="35"/>
      <c r="G381" s="126"/>
      <c r="H381" s="126"/>
      <c r="I381" s="35"/>
    </row>
    <row r="382" spans="2:10" s="35" customFormat="1" x14ac:dyDescent="0.25">
      <c r="B382" s="46">
        <v>65451</v>
      </c>
      <c r="C382" s="35" t="s">
        <v>384</v>
      </c>
      <c r="D382" s="128" t="s">
        <v>870</v>
      </c>
      <c r="E382" s="34">
        <v>28991400009356</v>
      </c>
      <c r="G382" s="126"/>
      <c r="H382" s="126"/>
      <c r="J382" s="38"/>
    </row>
    <row r="383" spans="2:10" s="38" customFormat="1" x14ac:dyDescent="0.25">
      <c r="B383" s="46">
        <v>65462</v>
      </c>
      <c r="C383" s="35" t="s">
        <v>385</v>
      </c>
      <c r="D383" s="128" t="s">
        <v>871</v>
      </c>
      <c r="E383" s="34">
        <v>28991400009354</v>
      </c>
      <c r="F383" s="35"/>
      <c r="G383" s="126"/>
      <c r="H383" s="126"/>
      <c r="I383" s="35"/>
    </row>
    <row r="384" spans="2:10" s="38" customFormat="1" x14ac:dyDescent="0.25">
      <c r="B384" s="46">
        <v>65468</v>
      </c>
      <c r="C384" s="35" t="s">
        <v>386</v>
      </c>
      <c r="D384" s="128" t="s">
        <v>872</v>
      </c>
      <c r="E384" s="34">
        <v>28991400009363</v>
      </c>
      <c r="F384" s="35"/>
      <c r="G384" s="126"/>
      <c r="H384" s="126"/>
      <c r="I384" s="35"/>
    </row>
    <row r="385" spans="2:10" s="38" customFormat="1" x14ac:dyDescent="0.25">
      <c r="B385" s="46">
        <v>65474</v>
      </c>
      <c r="C385" s="35" t="s">
        <v>387</v>
      </c>
      <c r="D385" s="128" t="s">
        <v>873</v>
      </c>
      <c r="E385" s="34">
        <v>28991400009351</v>
      </c>
      <c r="F385" s="35"/>
      <c r="G385" s="126"/>
      <c r="H385" s="126"/>
      <c r="I385" s="35"/>
    </row>
    <row r="386" spans="2:10" s="38" customFormat="1" x14ac:dyDescent="0.25">
      <c r="B386" s="46">
        <v>65479</v>
      </c>
      <c r="C386" s="35" t="s">
        <v>388</v>
      </c>
      <c r="D386" s="128" t="s">
        <v>874</v>
      </c>
      <c r="E386" s="34">
        <v>28991400009359</v>
      </c>
      <c r="F386" s="35"/>
      <c r="G386" s="126"/>
      <c r="H386" s="126"/>
      <c r="I386" s="35"/>
    </row>
    <row r="387" spans="2:10" s="38" customFormat="1" x14ac:dyDescent="0.25">
      <c r="B387" s="46">
        <v>65510</v>
      </c>
      <c r="C387" s="35" t="s">
        <v>428</v>
      </c>
      <c r="D387" s="128" t="s">
        <v>875</v>
      </c>
      <c r="E387" s="34">
        <v>28991400009453</v>
      </c>
      <c r="F387" s="35"/>
      <c r="G387" s="126"/>
      <c r="H387" s="126"/>
      <c r="I387" s="35"/>
    </row>
    <row r="388" spans="2:10" s="38" customFormat="1" x14ac:dyDescent="0.25">
      <c r="B388" s="46">
        <v>65510</v>
      </c>
      <c r="C388" s="35" t="s">
        <v>389</v>
      </c>
      <c r="D388" s="128" t="s">
        <v>876</v>
      </c>
      <c r="E388" s="34">
        <v>28991400009454</v>
      </c>
      <c r="F388" s="35"/>
      <c r="G388" s="126"/>
      <c r="H388" s="126"/>
      <c r="I388" s="35"/>
    </row>
    <row r="389" spans="2:10" s="35" customFormat="1" x14ac:dyDescent="0.25">
      <c r="B389" s="54">
        <v>65520</v>
      </c>
      <c r="C389" s="57" t="s">
        <v>390</v>
      </c>
      <c r="D389" s="128" t="s">
        <v>877</v>
      </c>
      <c r="E389" s="60">
        <v>28991400009532</v>
      </c>
      <c r="G389" s="126"/>
      <c r="H389" s="126"/>
      <c r="J389" s="38"/>
    </row>
    <row r="390" spans="2:10" s="38" customFormat="1" x14ac:dyDescent="0.25">
      <c r="B390" s="46">
        <v>65527</v>
      </c>
      <c r="C390" s="35" t="s">
        <v>391</v>
      </c>
      <c r="D390" s="128" t="s">
        <v>878</v>
      </c>
      <c r="E390" s="34">
        <v>28991400009457</v>
      </c>
      <c r="F390" s="35"/>
      <c r="G390" s="126"/>
      <c r="H390" s="126"/>
      <c r="I390" s="35"/>
    </row>
    <row r="391" spans="2:10" s="38" customFormat="1" x14ac:dyDescent="0.25">
      <c r="B391" s="46">
        <v>65529</v>
      </c>
      <c r="C391" s="35" t="s">
        <v>392</v>
      </c>
      <c r="D391" s="128" t="s">
        <v>879</v>
      </c>
      <c r="E391" s="34">
        <v>28991400009462</v>
      </c>
      <c r="F391" s="35"/>
      <c r="G391" s="126"/>
      <c r="H391" s="126"/>
      <c r="I391" s="35"/>
    </row>
    <row r="392" spans="2:10" s="38" customFormat="1" x14ac:dyDescent="0.25">
      <c r="B392" s="46">
        <v>65549</v>
      </c>
      <c r="C392" s="35" t="s">
        <v>393</v>
      </c>
      <c r="D392" s="128" t="s">
        <v>880</v>
      </c>
      <c r="E392" s="34">
        <v>28991400009538</v>
      </c>
      <c r="F392" s="35"/>
      <c r="G392" s="126"/>
      <c r="H392" s="126"/>
      <c r="I392" s="35"/>
    </row>
    <row r="393" spans="2:10" s="38" customFormat="1" x14ac:dyDescent="0.25">
      <c r="B393" s="46">
        <v>65589</v>
      </c>
      <c r="C393" s="35" t="s">
        <v>394</v>
      </c>
      <c r="D393" s="128" t="s">
        <v>881</v>
      </c>
      <c r="E393" s="34">
        <v>28991400009536</v>
      </c>
      <c r="F393" s="35"/>
      <c r="G393" s="126"/>
      <c r="H393" s="126"/>
      <c r="I393" s="35"/>
    </row>
    <row r="394" spans="2:10" s="38" customFormat="1" x14ac:dyDescent="0.25">
      <c r="B394" s="46">
        <v>65594</v>
      </c>
      <c r="C394" s="35" t="s">
        <v>395</v>
      </c>
      <c r="D394" s="128" t="s">
        <v>882</v>
      </c>
      <c r="E394" s="34">
        <v>28991400009542</v>
      </c>
      <c r="F394" s="35"/>
      <c r="G394" s="126"/>
      <c r="H394" s="126"/>
      <c r="I394" s="35"/>
    </row>
    <row r="395" spans="2:10" s="38" customFormat="1" x14ac:dyDescent="0.25">
      <c r="B395" s="46">
        <v>65597</v>
      </c>
      <c r="C395" s="35" t="s">
        <v>396</v>
      </c>
      <c r="D395" s="128" t="s">
        <v>883</v>
      </c>
      <c r="E395" s="34">
        <v>28991400009537</v>
      </c>
      <c r="F395" s="35"/>
      <c r="G395" s="126"/>
      <c r="H395" s="126"/>
      <c r="I395" s="35"/>
    </row>
    <row r="396" spans="2:10" s="38" customFormat="1" x14ac:dyDescent="0.25">
      <c r="B396" s="46">
        <v>65599</v>
      </c>
      <c r="C396" s="35" t="s">
        <v>397</v>
      </c>
      <c r="D396" s="128" t="s">
        <v>884</v>
      </c>
      <c r="E396" s="34">
        <v>28991400009533</v>
      </c>
      <c r="F396" s="35"/>
      <c r="G396" s="126"/>
      <c r="H396" s="126"/>
      <c r="I396" s="35"/>
    </row>
    <row r="397" spans="2:10" s="38" customFormat="1" x14ac:dyDescent="0.25">
      <c r="B397" s="46">
        <v>65604</v>
      </c>
      <c r="C397" s="35" t="s">
        <v>398</v>
      </c>
      <c r="D397" s="128" t="s">
        <v>885</v>
      </c>
      <c r="E397" s="34">
        <v>28991400009535</v>
      </c>
      <c r="F397" s="35"/>
      <c r="G397" s="126"/>
      <c r="H397" s="126"/>
      <c r="I397" s="35"/>
    </row>
    <row r="398" spans="2:10" s="38" customFormat="1" x14ac:dyDescent="0.25">
      <c r="B398" s="46">
        <v>65606</v>
      </c>
      <c r="C398" s="35" t="s">
        <v>399</v>
      </c>
      <c r="D398" s="128" t="s">
        <v>886</v>
      </c>
      <c r="E398" s="34">
        <v>28991400009544</v>
      </c>
      <c r="F398" s="35"/>
      <c r="G398" s="126"/>
      <c r="H398" s="126"/>
      <c r="I398" s="35"/>
    </row>
    <row r="399" spans="2:10" s="38" customFormat="1" x14ac:dyDescent="0.25">
      <c r="B399" s="46">
        <v>65611</v>
      </c>
      <c r="C399" s="35" t="s">
        <v>400</v>
      </c>
      <c r="D399" s="128" t="s">
        <v>887</v>
      </c>
      <c r="E399" s="34">
        <v>28991400009531</v>
      </c>
      <c r="F399" s="35"/>
      <c r="G399" s="126"/>
      <c r="H399" s="126"/>
      <c r="I399" s="35"/>
    </row>
    <row r="400" spans="2:10" s="38" customFormat="1" x14ac:dyDescent="0.25">
      <c r="B400" s="46">
        <v>65614</v>
      </c>
      <c r="C400" s="35" t="s">
        <v>401</v>
      </c>
      <c r="D400" s="128" t="s">
        <v>888</v>
      </c>
      <c r="E400" s="34">
        <v>28991400009530</v>
      </c>
      <c r="F400" s="35"/>
      <c r="G400" s="126"/>
      <c r="H400" s="126"/>
      <c r="I400" s="35"/>
    </row>
    <row r="401" spans="2:10" s="38" customFormat="1" x14ac:dyDescent="0.25">
      <c r="B401" s="46">
        <v>65618</v>
      </c>
      <c r="C401" s="35" t="s">
        <v>402</v>
      </c>
      <c r="D401" s="128" t="s">
        <v>889</v>
      </c>
      <c r="E401" s="34">
        <v>28991400009543</v>
      </c>
      <c r="F401" s="35"/>
      <c r="G401" s="126"/>
      <c r="H401" s="126"/>
      <c r="I401" s="35"/>
    </row>
    <row r="402" spans="2:10" s="38" customFormat="1" x14ac:dyDescent="0.25">
      <c r="B402" s="46">
        <v>65620</v>
      </c>
      <c r="C402" s="35" t="s">
        <v>403</v>
      </c>
      <c r="D402" s="128" t="s">
        <v>890</v>
      </c>
      <c r="E402" s="34">
        <v>28991400009545</v>
      </c>
      <c r="F402" s="35"/>
      <c r="G402" s="126"/>
      <c r="H402" s="126"/>
      <c r="I402" s="35"/>
    </row>
    <row r="403" spans="2:10" s="38" customFormat="1" x14ac:dyDescent="0.25">
      <c r="B403" s="46">
        <v>65627</v>
      </c>
      <c r="C403" s="35" t="s">
        <v>404</v>
      </c>
      <c r="D403" s="128" t="s">
        <v>891</v>
      </c>
      <c r="E403" s="34">
        <v>28991400009534</v>
      </c>
      <c r="F403" s="35"/>
      <c r="G403" s="126"/>
      <c r="H403" s="126"/>
      <c r="I403" s="35"/>
    </row>
    <row r="404" spans="2:10" s="38" customFormat="1" x14ac:dyDescent="0.25">
      <c r="B404" s="46">
        <v>65719</v>
      </c>
      <c r="C404" s="35" t="s">
        <v>405</v>
      </c>
      <c r="D404" s="128" t="s">
        <v>892</v>
      </c>
      <c r="E404" s="34">
        <v>28991400009412</v>
      </c>
      <c r="F404" s="35"/>
      <c r="G404" s="126"/>
      <c r="H404" s="126"/>
      <c r="I404" s="35"/>
    </row>
    <row r="405" spans="2:10" s="35" customFormat="1" x14ac:dyDescent="0.25">
      <c r="B405" s="46">
        <v>65760</v>
      </c>
      <c r="C405" s="35" t="s">
        <v>406</v>
      </c>
      <c r="D405" s="128" t="s">
        <v>893</v>
      </c>
      <c r="E405" s="34">
        <v>28991400009408</v>
      </c>
      <c r="G405" s="126"/>
      <c r="H405" s="126"/>
      <c r="J405" s="38"/>
    </row>
    <row r="406" spans="2:10" s="35" customFormat="1" x14ac:dyDescent="0.25">
      <c r="B406" s="46">
        <v>65779</v>
      </c>
      <c r="C406" s="35" t="s">
        <v>407</v>
      </c>
      <c r="D406" s="128" t="s">
        <v>894</v>
      </c>
      <c r="E406" s="34">
        <v>28991400009413</v>
      </c>
      <c r="G406" s="126"/>
      <c r="H406" s="126"/>
      <c r="J406" s="38"/>
    </row>
    <row r="407" spans="2:10" s="38" customFormat="1" x14ac:dyDescent="0.25">
      <c r="B407" s="46">
        <v>65795</v>
      </c>
      <c r="C407" s="35" t="s">
        <v>408</v>
      </c>
      <c r="D407" s="128" t="s">
        <v>895</v>
      </c>
      <c r="E407" s="34">
        <v>28991400009410</v>
      </c>
      <c r="F407" s="35"/>
      <c r="G407" s="126"/>
      <c r="H407" s="126"/>
      <c r="I407" s="35"/>
    </row>
    <row r="408" spans="2:10" s="38" customFormat="1" x14ac:dyDescent="0.25">
      <c r="B408" s="46">
        <v>65812</v>
      </c>
      <c r="C408" s="35" t="s">
        <v>409</v>
      </c>
      <c r="D408" s="128" t="s">
        <v>896</v>
      </c>
      <c r="E408" s="34">
        <v>28991400009406</v>
      </c>
      <c r="F408" s="35"/>
      <c r="G408" s="126"/>
      <c r="H408" s="126"/>
      <c r="I408" s="35"/>
    </row>
    <row r="409" spans="2:10" s="38" customFormat="1" x14ac:dyDescent="0.25">
      <c r="B409" s="46">
        <v>65817</v>
      </c>
      <c r="C409" s="35" t="s">
        <v>410</v>
      </c>
      <c r="D409" s="128" t="s">
        <v>897</v>
      </c>
      <c r="E409" s="34">
        <v>28991400009407</v>
      </c>
      <c r="F409" s="35"/>
      <c r="G409" s="126"/>
      <c r="H409" s="126"/>
      <c r="I409" s="35"/>
    </row>
    <row r="410" spans="2:10" s="38" customFormat="1" x14ac:dyDescent="0.25">
      <c r="B410" s="46">
        <v>65824</v>
      </c>
      <c r="C410" s="35" t="s">
        <v>411</v>
      </c>
      <c r="D410" s="128" t="s">
        <v>898</v>
      </c>
      <c r="E410" s="34">
        <v>28991400009416</v>
      </c>
      <c r="F410" s="35"/>
      <c r="G410" s="126"/>
      <c r="H410" s="126"/>
      <c r="I410" s="35"/>
    </row>
    <row r="411" spans="2:10" s="38" customFormat="1" x14ac:dyDescent="0.25">
      <c r="B411" s="46">
        <v>65830</v>
      </c>
      <c r="C411" s="35" t="s">
        <v>412</v>
      </c>
      <c r="D411" s="128" t="s">
        <v>899</v>
      </c>
      <c r="E411" s="34">
        <v>28991400009414</v>
      </c>
      <c r="F411" s="35"/>
      <c r="G411" s="126"/>
      <c r="H411" s="126"/>
      <c r="I411" s="35"/>
    </row>
    <row r="412" spans="2:10" s="38" customFormat="1" x14ac:dyDescent="0.25">
      <c r="B412" s="46">
        <v>65835</v>
      </c>
      <c r="C412" s="35" t="s">
        <v>413</v>
      </c>
      <c r="D412" s="128" t="s">
        <v>900</v>
      </c>
      <c r="E412" s="34">
        <v>28991400009415</v>
      </c>
      <c r="F412" s="35"/>
      <c r="G412" s="126"/>
      <c r="H412" s="126"/>
      <c r="I412" s="35"/>
    </row>
    <row r="413" spans="2:10" s="38" customFormat="1" x14ac:dyDescent="0.25">
      <c r="B413" s="46">
        <v>65843</v>
      </c>
      <c r="C413" s="35" t="s">
        <v>414</v>
      </c>
      <c r="D413" s="128" t="s">
        <v>901</v>
      </c>
      <c r="E413" s="34">
        <v>28991400009417</v>
      </c>
      <c r="F413" s="35"/>
      <c r="G413" s="126"/>
      <c r="H413" s="126"/>
      <c r="I413" s="35"/>
    </row>
    <row r="414" spans="2:10" s="38" customFormat="1" x14ac:dyDescent="0.25">
      <c r="B414" s="46">
        <v>68519</v>
      </c>
      <c r="C414" s="35" t="s">
        <v>415</v>
      </c>
      <c r="D414" s="128" t="s">
        <v>902</v>
      </c>
      <c r="E414" s="34">
        <v>28991400009324</v>
      </c>
      <c r="F414" s="35"/>
      <c r="G414" s="126"/>
      <c r="H414" s="126"/>
      <c r="I414" s="35"/>
    </row>
    <row r="415" spans="2:10" s="38" customFormat="1" x14ac:dyDescent="0.25">
      <c r="B415" s="46">
        <v>68623</v>
      </c>
      <c r="C415" s="35" t="s">
        <v>416</v>
      </c>
      <c r="D415" s="128" t="s">
        <v>903</v>
      </c>
      <c r="E415" s="34">
        <v>28991400009317</v>
      </c>
      <c r="F415" s="35"/>
      <c r="G415" s="126"/>
      <c r="H415" s="126"/>
      <c r="I415" s="35"/>
    </row>
    <row r="416" spans="2:10" s="38" customFormat="1" x14ac:dyDescent="0.25">
      <c r="B416" s="46">
        <v>68642</v>
      </c>
      <c r="C416" s="35" t="s">
        <v>417</v>
      </c>
      <c r="D416" s="128" t="s">
        <v>904</v>
      </c>
      <c r="E416" s="34">
        <v>28991400009309</v>
      </c>
      <c r="F416" s="35"/>
      <c r="G416" s="126"/>
      <c r="H416" s="126"/>
      <c r="I416" s="35"/>
    </row>
    <row r="417" spans="1:10" s="38" customFormat="1" x14ac:dyDescent="0.25">
      <c r="B417" s="46">
        <v>68647</v>
      </c>
      <c r="C417" s="35" t="s">
        <v>418</v>
      </c>
      <c r="D417" s="128" t="s">
        <v>905</v>
      </c>
      <c r="E417" s="34">
        <v>28991400009307</v>
      </c>
      <c r="F417" s="35"/>
      <c r="G417" s="126"/>
      <c r="H417" s="126"/>
      <c r="I417" s="35"/>
    </row>
    <row r="418" spans="1:10" s="38" customFormat="1" x14ac:dyDescent="0.25">
      <c r="B418" s="46">
        <v>68649</v>
      </c>
      <c r="C418" s="35" t="s">
        <v>419</v>
      </c>
      <c r="D418" s="128" t="s">
        <v>906</v>
      </c>
      <c r="E418" s="34">
        <v>28991400009314</v>
      </c>
      <c r="F418" s="35"/>
      <c r="G418" s="126"/>
      <c r="H418" s="126"/>
      <c r="I418" s="35"/>
    </row>
    <row r="419" spans="1:10" s="35" customFormat="1" x14ac:dyDescent="0.25">
      <c r="B419" s="46">
        <v>69239</v>
      </c>
      <c r="C419" s="35" t="s">
        <v>420</v>
      </c>
      <c r="D419" s="128" t="s">
        <v>907</v>
      </c>
      <c r="E419" s="34">
        <v>28991400009322</v>
      </c>
      <c r="G419" s="126"/>
      <c r="H419" s="126"/>
      <c r="J419" s="38"/>
    </row>
    <row r="420" spans="1:10" s="38" customFormat="1" x14ac:dyDescent="0.25">
      <c r="B420" s="46">
        <v>69434</v>
      </c>
      <c r="C420" s="35" t="s">
        <v>421</v>
      </c>
      <c r="D420" s="128" t="s">
        <v>908</v>
      </c>
      <c r="E420" s="34">
        <v>28991400009316</v>
      </c>
      <c r="F420" s="35"/>
      <c r="G420" s="126"/>
      <c r="H420" s="126"/>
      <c r="I420" s="35"/>
    </row>
    <row r="421" spans="1:10" s="38" customFormat="1" x14ac:dyDescent="0.25">
      <c r="B421" s="46">
        <v>69488</v>
      </c>
      <c r="C421" s="35" t="s">
        <v>423</v>
      </c>
      <c r="D421" s="128" t="s">
        <v>909</v>
      </c>
      <c r="E421" s="34">
        <v>28991400009308</v>
      </c>
      <c r="F421" s="35"/>
      <c r="G421" s="126"/>
      <c r="H421" s="126"/>
      <c r="I421" s="35"/>
    </row>
    <row r="422" spans="1:10" s="38" customFormat="1" x14ac:dyDescent="0.25">
      <c r="B422" s="46">
        <v>69509</v>
      </c>
      <c r="C422" s="35" t="s">
        <v>424</v>
      </c>
      <c r="D422" s="128" t="s">
        <v>910</v>
      </c>
      <c r="E422" s="34">
        <v>28991400009321</v>
      </c>
      <c r="F422" s="35"/>
      <c r="G422" s="126"/>
      <c r="H422" s="126"/>
      <c r="I422" s="35"/>
    </row>
    <row r="423" spans="1:10" s="38" customFormat="1" x14ac:dyDescent="0.25">
      <c r="B423" s="46">
        <v>69517</v>
      </c>
      <c r="C423" s="35" t="s">
        <v>425</v>
      </c>
      <c r="D423" s="128" t="s">
        <v>911</v>
      </c>
      <c r="E423" s="34">
        <v>28991400009312</v>
      </c>
      <c r="F423" s="35"/>
      <c r="G423" s="126"/>
      <c r="H423" s="126"/>
      <c r="I423" s="35"/>
    </row>
    <row r="424" spans="1:10" s="38" customFormat="1" x14ac:dyDescent="0.25">
      <c r="A424" s="40"/>
      <c r="B424" s="45"/>
      <c r="C424" s="39"/>
      <c r="D424" s="39"/>
      <c r="F424" s="35"/>
      <c r="G424" s="126"/>
      <c r="H424" s="126"/>
      <c r="I424" s="35"/>
    </row>
    <row r="425" spans="1:10" s="38" customFormat="1" x14ac:dyDescent="0.25">
      <c r="A425" s="40"/>
      <c r="B425" s="45"/>
      <c r="C425" s="39"/>
      <c r="D425" s="39"/>
      <c r="F425" s="35"/>
      <c r="G425" s="126"/>
      <c r="H425" s="126"/>
      <c r="I425" s="35"/>
    </row>
    <row r="426" spans="1:10" s="38" customFormat="1" x14ac:dyDescent="0.25">
      <c r="A426" s="40"/>
      <c r="B426" s="45"/>
      <c r="C426" s="39"/>
      <c r="D426" s="39"/>
    </row>
    <row r="427" spans="1:10" s="38" customFormat="1" x14ac:dyDescent="0.25">
      <c r="A427" s="40"/>
      <c r="B427" s="45"/>
      <c r="C427" s="39"/>
      <c r="D427" s="39"/>
    </row>
    <row r="428" spans="1:10" s="38" customFormat="1" x14ac:dyDescent="0.25">
      <c r="A428" s="40"/>
      <c r="B428" s="45"/>
      <c r="C428" s="39"/>
      <c r="D428" s="39"/>
    </row>
    <row r="429" spans="1:10" s="38" customFormat="1" x14ac:dyDescent="0.25">
      <c r="A429" s="40"/>
      <c r="B429" s="45"/>
      <c r="C429" s="39"/>
      <c r="D429" s="39"/>
    </row>
    <row r="430" spans="1:10" s="38" customFormat="1" x14ac:dyDescent="0.25">
      <c r="A430" s="40"/>
      <c r="B430" s="45"/>
      <c r="C430" s="39"/>
      <c r="D430" s="39"/>
    </row>
    <row r="431" spans="1:10" s="38" customFormat="1" x14ac:dyDescent="0.25">
      <c r="A431" s="40"/>
      <c r="B431" s="45"/>
      <c r="C431" s="39"/>
      <c r="D431" s="39"/>
    </row>
    <row r="432" spans="1:10" s="38" customFormat="1" x14ac:dyDescent="0.25">
      <c r="A432" s="40"/>
      <c r="B432" s="45"/>
      <c r="C432" s="39"/>
      <c r="D432" s="39"/>
    </row>
    <row r="433" spans="1:4" s="38" customFormat="1" x14ac:dyDescent="0.25">
      <c r="A433" s="40"/>
      <c r="B433" s="45"/>
      <c r="C433" s="39"/>
      <c r="D433" s="39"/>
    </row>
    <row r="434" spans="1:4" s="38" customFormat="1" x14ac:dyDescent="0.25">
      <c r="A434" s="40"/>
      <c r="B434" s="45"/>
      <c r="C434" s="39"/>
      <c r="D434" s="39"/>
    </row>
    <row r="435" spans="1:4" s="38" customFormat="1" x14ac:dyDescent="0.25">
      <c r="A435" s="40"/>
      <c r="B435" s="45"/>
      <c r="C435" s="39"/>
      <c r="D435" s="39"/>
    </row>
    <row r="436" spans="1:4" s="38" customFormat="1" x14ac:dyDescent="0.25">
      <c r="A436" s="40"/>
      <c r="B436" s="45"/>
      <c r="C436" s="39"/>
      <c r="D436" s="39"/>
    </row>
    <row r="437" spans="1:4" s="38" customFormat="1" x14ac:dyDescent="0.25">
      <c r="A437" s="40"/>
      <c r="B437" s="45"/>
      <c r="C437" s="39"/>
      <c r="D437" s="39"/>
    </row>
    <row r="438" spans="1:4" s="38" customFormat="1" x14ac:dyDescent="0.25">
      <c r="A438" s="40"/>
      <c r="B438" s="45"/>
      <c r="C438" s="39"/>
      <c r="D438" s="39"/>
    </row>
    <row r="439" spans="1:4" s="38" customFormat="1" x14ac:dyDescent="0.25">
      <c r="A439" s="40"/>
      <c r="B439" s="45"/>
      <c r="C439" s="39"/>
      <c r="D439" s="39"/>
    </row>
    <row r="440" spans="1:4" s="38" customFormat="1" x14ac:dyDescent="0.25">
      <c r="A440" s="40"/>
      <c r="B440" s="45"/>
      <c r="C440" s="39"/>
      <c r="D440" s="39"/>
    </row>
    <row r="441" spans="1:4" s="38" customFormat="1" x14ac:dyDescent="0.25">
      <c r="A441" s="40"/>
      <c r="B441" s="45"/>
      <c r="C441" s="39"/>
      <c r="D441" s="39"/>
    </row>
    <row r="442" spans="1:4" s="38" customFormat="1" x14ac:dyDescent="0.25">
      <c r="A442" s="40"/>
      <c r="B442" s="45"/>
      <c r="C442" s="39"/>
      <c r="D442" s="39"/>
    </row>
    <row r="443" spans="1:4" s="38" customFormat="1" x14ac:dyDescent="0.25">
      <c r="A443" s="40"/>
      <c r="B443" s="45"/>
      <c r="C443" s="39"/>
      <c r="D443" s="39"/>
    </row>
    <row r="444" spans="1:4" s="38" customFormat="1" x14ac:dyDescent="0.25">
      <c r="A444" s="40"/>
      <c r="B444" s="45"/>
      <c r="C444" s="39"/>
      <c r="D444" s="39"/>
    </row>
    <row r="445" spans="1:4" s="38" customFormat="1" x14ac:dyDescent="0.25">
      <c r="A445" s="40"/>
      <c r="B445" s="45"/>
      <c r="C445" s="39"/>
      <c r="D445" s="39"/>
    </row>
    <row r="446" spans="1:4" s="38" customFormat="1" x14ac:dyDescent="0.25">
      <c r="A446" s="40"/>
      <c r="B446" s="45"/>
      <c r="C446" s="39"/>
      <c r="D446" s="39"/>
    </row>
    <row r="447" spans="1:4" s="38" customFormat="1" x14ac:dyDescent="0.25">
      <c r="A447" s="40"/>
      <c r="B447" s="45"/>
      <c r="C447" s="39"/>
      <c r="D447" s="39"/>
    </row>
    <row r="448" spans="1:4" s="38" customFormat="1" x14ac:dyDescent="0.25">
      <c r="A448" s="40"/>
      <c r="B448" s="45"/>
      <c r="C448" s="39"/>
      <c r="D448" s="39"/>
    </row>
    <row r="449" spans="1:4" s="38" customFormat="1" x14ac:dyDescent="0.25">
      <c r="A449" s="40"/>
      <c r="B449" s="45"/>
      <c r="C449" s="39"/>
      <c r="D449" s="39"/>
    </row>
    <row r="450" spans="1:4" s="38" customFormat="1" x14ac:dyDescent="0.25">
      <c r="A450" s="40"/>
      <c r="B450" s="45"/>
      <c r="C450" s="39"/>
      <c r="D450" s="39"/>
    </row>
    <row r="451" spans="1:4" s="38" customFormat="1" x14ac:dyDescent="0.25">
      <c r="A451" s="40"/>
      <c r="B451" s="45"/>
      <c r="C451" s="39"/>
      <c r="D451" s="39"/>
    </row>
    <row r="452" spans="1:4" s="38" customFormat="1" x14ac:dyDescent="0.25">
      <c r="A452" s="40"/>
      <c r="B452" s="45"/>
      <c r="C452" s="39"/>
      <c r="D452" s="39"/>
    </row>
    <row r="453" spans="1:4" s="38" customFormat="1" x14ac:dyDescent="0.25">
      <c r="A453" s="40"/>
      <c r="B453" s="45"/>
      <c r="C453" s="39"/>
      <c r="D453" s="39"/>
    </row>
    <row r="454" spans="1:4" s="38" customFormat="1" x14ac:dyDescent="0.25">
      <c r="A454" s="40"/>
      <c r="B454" s="45"/>
      <c r="C454" s="39"/>
      <c r="D454" s="39"/>
    </row>
    <row r="455" spans="1:4" s="38" customFormat="1" x14ac:dyDescent="0.25">
      <c r="A455" s="40"/>
      <c r="B455" s="45"/>
      <c r="C455" s="39"/>
      <c r="D455" s="39"/>
    </row>
    <row r="456" spans="1:4" s="38" customFormat="1" x14ac:dyDescent="0.25">
      <c r="A456" s="40"/>
      <c r="B456" s="45"/>
      <c r="C456" s="39"/>
      <c r="D456" s="39"/>
    </row>
    <row r="457" spans="1:4" s="38" customFormat="1" x14ac:dyDescent="0.25">
      <c r="A457" s="40"/>
      <c r="B457" s="45"/>
      <c r="C457" s="39"/>
      <c r="D457" s="39"/>
    </row>
    <row r="458" spans="1:4" s="38" customFormat="1" x14ac:dyDescent="0.25">
      <c r="A458" s="40"/>
      <c r="B458" s="45"/>
      <c r="C458" s="39"/>
      <c r="D458" s="39"/>
    </row>
    <row r="459" spans="1:4" s="38" customFormat="1" x14ac:dyDescent="0.25">
      <c r="A459" s="40"/>
      <c r="B459" s="45"/>
      <c r="C459" s="39"/>
      <c r="D459" s="39"/>
    </row>
    <row r="460" spans="1:4" s="38" customFormat="1" x14ac:dyDescent="0.25">
      <c r="A460" s="40"/>
      <c r="B460" s="45"/>
      <c r="C460" s="39"/>
      <c r="D460" s="39"/>
    </row>
    <row r="461" spans="1:4" s="38" customFormat="1" x14ac:dyDescent="0.25">
      <c r="A461" s="40"/>
      <c r="B461" s="45"/>
      <c r="C461" s="39"/>
      <c r="D461" s="39"/>
    </row>
    <row r="462" spans="1:4" s="38" customFormat="1" x14ac:dyDescent="0.25">
      <c r="A462" s="40"/>
      <c r="B462" s="45"/>
      <c r="C462" s="39"/>
      <c r="D462" s="39"/>
    </row>
    <row r="463" spans="1:4" s="38" customFormat="1" x14ac:dyDescent="0.25">
      <c r="A463" s="40"/>
      <c r="B463" s="45"/>
      <c r="C463" s="39"/>
      <c r="D463" s="39"/>
    </row>
    <row r="464" spans="1:4" s="38" customFormat="1" x14ac:dyDescent="0.25">
      <c r="A464" s="40"/>
      <c r="B464" s="45"/>
      <c r="C464" s="39"/>
      <c r="D464" s="39"/>
    </row>
    <row r="465" spans="1:4" s="38" customFormat="1" x14ac:dyDescent="0.25">
      <c r="A465" s="40"/>
      <c r="B465" s="45"/>
      <c r="C465" s="39"/>
      <c r="D465" s="39"/>
    </row>
    <row r="466" spans="1:4" s="38" customFormat="1" x14ac:dyDescent="0.25">
      <c r="A466" s="40"/>
      <c r="B466" s="45"/>
      <c r="C466" s="39"/>
      <c r="D466" s="39"/>
    </row>
    <row r="467" spans="1:4" s="38" customFormat="1" x14ac:dyDescent="0.25">
      <c r="A467" s="40"/>
      <c r="B467" s="45"/>
      <c r="C467" s="39"/>
      <c r="D467" s="39"/>
    </row>
    <row r="468" spans="1:4" s="38" customFormat="1" x14ac:dyDescent="0.25">
      <c r="A468" s="40"/>
      <c r="B468" s="45"/>
      <c r="C468" s="39"/>
      <c r="D468" s="39"/>
    </row>
    <row r="469" spans="1:4" s="38" customFormat="1" x14ac:dyDescent="0.25">
      <c r="A469" s="40"/>
      <c r="B469" s="45"/>
      <c r="C469" s="39"/>
      <c r="D469" s="39"/>
    </row>
    <row r="470" spans="1:4" s="38" customFormat="1" x14ac:dyDescent="0.25">
      <c r="A470" s="40"/>
      <c r="B470" s="45"/>
      <c r="C470" s="39"/>
      <c r="D470" s="39"/>
    </row>
    <row r="471" spans="1:4" s="38" customFormat="1" x14ac:dyDescent="0.25">
      <c r="A471" s="40"/>
      <c r="B471" s="45"/>
      <c r="C471" s="39"/>
      <c r="D471" s="39"/>
    </row>
    <row r="472" spans="1:4" s="38" customFormat="1" x14ac:dyDescent="0.25">
      <c r="A472" s="40"/>
      <c r="B472" s="45"/>
      <c r="C472" s="39"/>
      <c r="D472" s="39"/>
    </row>
    <row r="473" spans="1:4" s="38" customFormat="1" x14ac:dyDescent="0.25">
      <c r="A473" s="40"/>
      <c r="B473" s="45"/>
      <c r="C473" s="39"/>
      <c r="D473" s="39"/>
    </row>
    <row r="474" spans="1:4" s="38" customFormat="1" x14ac:dyDescent="0.25">
      <c r="A474" s="40"/>
      <c r="B474" s="45"/>
      <c r="C474" s="39"/>
      <c r="D474" s="39"/>
    </row>
    <row r="475" spans="1:4" s="38" customFormat="1" x14ac:dyDescent="0.25">
      <c r="A475" s="40"/>
      <c r="B475" s="45"/>
      <c r="C475" s="39"/>
      <c r="D475" s="39"/>
    </row>
    <row r="476" spans="1:4" s="38" customFormat="1" x14ac:dyDescent="0.25">
      <c r="A476" s="40"/>
      <c r="B476" s="45"/>
      <c r="C476" s="39"/>
      <c r="D476" s="39"/>
    </row>
    <row r="477" spans="1:4" s="38" customFormat="1" x14ac:dyDescent="0.25">
      <c r="A477" s="40"/>
      <c r="B477" s="45"/>
      <c r="C477" s="39"/>
      <c r="D477" s="39"/>
    </row>
    <row r="478" spans="1:4" s="38" customFormat="1" x14ac:dyDescent="0.25">
      <c r="A478" s="40"/>
      <c r="B478" s="45"/>
      <c r="C478" s="39"/>
      <c r="D478" s="39"/>
    </row>
    <row r="479" spans="1:4" s="38" customFormat="1" x14ac:dyDescent="0.25">
      <c r="A479" s="40"/>
      <c r="B479" s="45"/>
      <c r="C479" s="39"/>
      <c r="D479" s="39"/>
    </row>
    <row r="480" spans="1:4" s="38" customFormat="1" x14ac:dyDescent="0.25">
      <c r="A480" s="40"/>
      <c r="B480" s="45"/>
      <c r="C480" s="39"/>
      <c r="D480" s="39"/>
    </row>
    <row r="481" spans="1:4" s="38" customFormat="1" x14ac:dyDescent="0.25">
      <c r="A481" s="40"/>
      <c r="B481" s="45"/>
      <c r="C481" s="39"/>
      <c r="D481" s="39"/>
    </row>
    <row r="482" spans="1:4" s="38" customFormat="1" x14ac:dyDescent="0.25">
      <c r="A482" s="40"/>
      <c r="B482" s="45"/>
      <c r="C482" s="39"/>
      <c r="D482" s="39"/>
    </row>
    <row r="483" spans="1:4" s="38" customFormat="1" x14ac:dyDescent="0.25">
      <c r="A483" s="40"/>
      <c r="B483" s="45"/>
      <c r="C483" s="39"/>
      <c r="D483" s="39"/>
    </row>
    <row r="484" spans="1:4" s="38" customFormat="1" x14ac:dyDescent="0.25">
      <c r="A484" s="40"/>
      <c r="B484" s="45"/>
      <c r="C484" s="39"/>
      <c r="D484" s="39"/>
    </row>
    <row r="485" spans="1:4" s="38" customFormat="1" x14ac:dyDescent="0.25">
      <c r="A485" s="40"/>
      <c r="B485" s="45"/>
      <c r="C485" s="39"/>
      <c r="D485" s="39"/>
    </row>
    <row r="486" spans="1:4" s="38" customFormat="1" x14ac:dyDescent="0.25">
      <c r="A486" s="40"/>
      <c r="B486" s="45"/>
      <c r="C486" s="39"/>
      <c r="D486" s="39"/>
    </row>
    <row r="487" spans="1:4" s="38" customFormat="1" x14ac:dyDescent="0.25">
      <c r="A487" s="40"/>
      <c r="B487" s="45"/>
      <c r="C487" s="39"/>
      <c r="D487" s="39"/>
    </row>
    <row r="488" spans="1:4" s="38" customFormat="1" x14ac:dyDescent="0.25">
      <c r="A488" s="40"/>
      <c r="B488" s="45"/>
      <c r="C488" s="39"/>
      <c r="D488" s="39"/>
    </row>
    <row r="489" spans="1:4" s="38" customFormat="1" x14ac:dyDescent="0.25">
      <c r="A489" s="40"/>
      <c r="B489" s="45"/>
      <c r="C489" s="39"/>
      <c r="D489" s="39"/>
    </row>
    <row r="490" spans="1:4" s="38" customFormat="1" x14ac:dyDescent="0.25">
      <c r="A490" s="40"/>
      <c r="B490" s="45"/>
      <c r="C490" s="39"/>
      <c r="D490" s="39"/>
    </row>
    <row r="491" spans="1:4" s="38" customFormat="1" x14ac:dyDescent="0.25">
      <c r="A491" s="40"/>
      <c r="B491" s="45"/>
      <c r="C491" s="39"/>
      <c r="D491" s="39"/>
    </row>
    <row r="492" spans="1:4" s="38" customFormat="1" x14ac:dyDescent="0.25">
      <c r="A492" s="40"/>
      <c r="B492" s="45"/>
      <c r="C492" s="39"/>
      <c r="D492" s="39"/>
    </row>
    <row r="493" spans="1:4" s="38" customFormat="1" x14ac:dyDescent="0.25">
      <c r="A493" s="40"/>
      <c r="B493" s="45"/>
      <c r="C493" s="39"/>
      <c r="D493" s="39"/>
    </row>
    <row r="494" spans="1:4" s="38" customFormat="1" x14ac:dyDescent="0.25">
      <c r="A494" s="40"/>
      <c r="B494" s="45"/>
      <c r="C494" s="39"/>
      <c r="D494" s="39"/>
    </row>
    <row r="495" spans="1:4" s="38" customFormat="1" x14ac:dyDescent="0.25">
      <c r="A495" s="40"/>
      <c r="B495" s="45"/>
      <c r="C495" s="39"/>
      <c r="D495" s="39"/>
    </row>
    <row r="496" spans="1:4" s="38" customFormat="1" x14ac:dyDescent="0.25">
      <c r="A496" s="40"/>
      <c r="B496" s="45"/>
      <c r="C496" s="39"/>
      <c r="D496" s="39"/>
    </row>
    <row r="497" spans="1:4" s="38" customFormat="1" x14ac:dyDescent="0.25">
      <c r="A497" s="40"/>
      <c r="B497" s="45"/>
      <c r="C497" s="39"/>
      <c r="D497" s="39"/>
    </row>
    <row r="498" spans="1:4" s="38" customFormat="1" x14ac:dyDescent="0.25">
      <c r="A498" s="40"/>
      <c r="B498" s="45"/>
      <c r="C498" s="39"/>
      <c r="D498" s="39"/>
    </row>
    <row r="499" spans="1:4" s="38" customFormat="1" x14ac:dyDescent="0.25">
      <c r="A499" s="40"/>
      <c r="B499" s="45"/>
      <c r="C499" s="39"/>
      <c r="D499" s="39"/>
    </row>
    <row r="500" spans="1:4" s="38" customFormat="1" x14ac:dyDescent="0.25">
      <c r="A500" s="40"/>
      <c r="B500" s="45"/>
      <c r="C500" s="39"/>
      <c r="D500" s="39"/>
    </row>
    <row r="501" spans="1:4" s="38" customFormat="1" x14ac:dyDescent="0.25">
      <c r="A501" s="40"/>
      <c r="B501" s="45"/>
      <c r="C501" s="39"/>
      <c r="D501" s="39"/>
    </row>
    <row r="502" spans="1:4" s="38" customFormat="1" x14ac:dyDescent="0.25">
      <c r="A502" s="40"/>
      <c r="B502" s="45"/>
      <c r="C502" s="39"/>
      <c r="D502" s="39"/>
    </row>
    <row r="503" spans="1:4" s="38" customFormat="1" x14ac:dyDescent="0.25">
      <c r="A503" s="40"/>
      <c r="B503" s="45"/>
      <c r="C503" s="39"/>
      <c r="D503" s="39"/>
    </row>
    <row r="504" spans="1:4" s="38" customFormat="1" x14ac:dyDescent="0.25">
      <c r="A504" s="40"/>
      <c r="B504" s="45"/>
      <c r="C504" s="39"/>
      <c r="D504" s="39"/>
    </row>
    <row r="505" spans="1:4" s="38" customFormat="1" x14ac:dyDescent="0.25">
      <c r="A505" s="40"/>
      <c r="B505" s="45"/>
      <c r="C505" s="39"/>
      <c r="D505" s="39"/>
    </row>
    <row r="506" spans="1:4" s="38" customFormat="1" x14ac:dyDescent="0.25">
      <c r="A506" s="40"/>
      <c r="B506" s="45"/>
      <c r="C506" s="39"/>
      <c r="D506" s="39"/>
    </row>
    <row r="507" spans="1:4" s="38" customFormat="1" x14ac:dyDescent="0.25">
      <c r="A507" s="40"/>
      <c r="B507" s="45"/>
      <c r="C507" s="39"/>
      <c r="D507" s="39"/>
    </row>
    <row r="508" spans="1:4" s="38" customFormat="1" x14ac:dyDescent="0.25">
      <c r="A508" s="40"/>
      <c r="B508" s="45"/>
      <c r="C508" s="39"/>
      <c r="D508" s="39"/>
    </row>
    <row r="509" spans="1:4" s="38" customFormat="1" x14ac:dyDescent="0.25">
      <c r="A509" s="40"/>
      <c r="B509" s="45"/>
      <c r="C509" s="39"/>
      <c r="D509" s="39"/>
    </row>
    <row r="510" spans="1:4" s="38" customFormat="1" x14ac:dyDescent="0.25">
      <c r="A510" s="40"/>
      <c r="B510" s="45"/>
      <c r="C510" s="39"/>
      <c r="D510" s="39"/>
    </row>
    <row r="511" spans="1:4" s="38" customFormat="1" x14ac:dyDescent="0.25">
      <c r="A511" s="40"/>
      <c r="B511" s="45"/>
      <c r="C511" s="39"/>
      <c r="D511" s="39"/>
    </row>
    <row r="512" spans="1:4" s="38" customFormat="1" x14ac:dyDescent="0.25">
      <c r="A512" s="40"/>
      <c r="B512" s="45"/>
      <c r="C512" s="39"/>
      <c r="D512" s="39"/>
    </row>
    <row r="513" spans="1:5" s="38" customFormat="1" x14ac:dyDescent="0.25">
      <c r="A513" s="40"/>
      <c r="B513" s="45"/>
      <c r="C513" s="39"/>
      <c r="D513" s="39"/>
    </row>
    <row r="514" spans="1:5" s="38" customFormat="1" x14ac:dyDescent="0.25">
      <c r="A514" s="40"/>
      <c r="B514" s="45"/>
      <c r="C514" s="39"/>
      <c r="D514" s="39"/>
    </row>
    <row r="515" spans="1:5" s="38" customFormat="1" x14ac:dyDescent="0.25">
      <c r="A515" s="40"/>
      <c r="B515" s="45"/>
      <c r="C515" s="39"/>
      <c r="D515" s="39"/>
    </row>
    <row r="516" spans="1:5" s="38" customFormat="1" x14ac:dyDescent="0.25">
      <c r="A516" s="40"/>
      <c r="B516" s="45"/>
      <c r="C516" s="39"/>
      <c r="D516" s="39"/>
    </row>
    <row r="517" spans="1:5" s="38" customFormat="1" x14ac:dyDescent="0.25">
      <c r="A517" s="40"/>
      <c r="B517" s="45"/>
      <c r="C517" s="39"/>
      <c r="D517" s="39"/>
    </row>
    <row r="518" spans="1:5" s="38" customFormat="1" x14ac:dyDescent="0.25">
      <c r="A518" s="40"/>
      <c r="B518" s="45"/>
      <c r="C518" s="39"/>
      <c r="D518" s="39"/>
    </row>
    <row r="519" spans="1:5" s="38" customFormat="1" x14ac:dyDescent="0.25">
      <c r="A519" s="40"/>
      <c r="B519" s="45"/>
      <c r="C519" s="39"/>
      <c r="D519" s="39"/>
    </row>
    <row r="520" spans="1:5" s="38" customFormat="1" x14ac:dyDescent="0.25">
      <c r="A520" s="40"/>
      <c r="B520" s="47"/>
      <c r="C520" s="41"/>
      <c r="D520" s="41"/>
      <c r="E520" s="43"/>
    </row>
    <row r="521" spans="1:5" s="38" customFormat="1" x14ac:dyDescent="0.25">
      <c r="A521" s="40"/>
      <c r="B521" s="47"/>
      <c r="C521" s="41"/>
      <c r="D521" s="41"/>
      <c r="E521" s="43"/>
    </row>
  </sheetData>
  <sheetProtection algorithmName="SHA-512" hashValue="dl4xfIJvmu6nNVjDJ8V3MgBdv++dOhHJjz8Q9z/CS/rv0wT9h1SOQv0Z0gJX2+l+k4zB+OkNTDzJ187feEnQEA==" saltValue="aHtpQzpXgwfGU5jXTxrrTA==" spinCount="100000" sheet="1" selectLockedCells="1"/>
  <sortState xmlns:xlrd2="http://schemas.microsoft.com/office/spreadsheetml/2017/richdata2" ref="B4:E424">
    <sortCondition ref="B3:B424"/>
  </sortState>
  <dataConsolidate/>
  <conditionalFormatting sqref="B371:B1048576 B1:B16 B18:B21 B23:B39 B41:B46 B84:B127 B129:B141 B143:B301 B303:B340 B342:B369 B48:B82">
    <cfRule type="duplicateValues" dxfId="10" priority="12"/>
  </conditionalFormatting>
  <conditionalFormatting sqref="B17">
    <cfRule type="duplicateValues" dxfId="9" priority="11"/>
  </conditionalFormatting>
  <conditionalFormatting sqref="B22">
    <cfRule type="duplicateValues" dxfId="8" priority="10"/>
  </conditionalFormatting>
  <conditionalFormatting sqref="B40">
    <cfRule type="duplicateValues" dxfId="7" priority="9"/>
  </conditionalFormatting>
  <conditionalFormatting sqref="B83">
    <cfRule type="duplicateValues" dxfId="6" priority="8"/>
  </conditionalFormatting>
  <conditionalFormatting sqref="B128">
    <cfRule type="duplicateValues" dxfId="5" priority="7"/>
  </conditionalFormatting>
  <conditionalFormatting sqref="B142">
    <cfRule type="duplicateValues" dxfId="4" priority="6"/>
  </conditionalFormatting>
  <conditionalFormatting sqref="B302">
    <cfRule type="duplicateValues" dxfId="3" priority="5"/>
  </conditionalFormatting>
  <conditionalFormatting sqref="B341">
    <cfRule type="duplicateValues" dxfId="2" priority="4"/>
  </conditionalFormatting>
  <conditionalFormatting sqref="B370">
    <cfRule type="duplicateValues" dxfId="1" priority="3"/>
  </conditionalFormatting>
  <conditionalFormatting sqref="B47">
    <cfRule type="duplicateValues" dxfId="0" priority="1"/>
  </conditionalFormatting>
  <printOptions gridLines="1"/>
  <pageMargins left="0.78740157480314965" right="0.19685039370078741" top="0.62992125984251968" bottom="0.47244094488188981" header="0.27559055118110237" footer="0.19685039370078741"/>
  <pageSetup paperSize="8" fitToHeight="0" orientation="landscape" r:id="rId1"/>
  <headerFooter alignWithMargins="0">
    <oddHeader>&amp;C&amp;"Arial,Fett"Debitorenstammsätze der Gemeinden/Städte für Fischereiabgabe
BUK 2895&amp;R&amp;D</oddHeader>
    <oddFooter>&amp;L&amp;Z&amp;F&amp;R&amp;P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K E t i X J y G c F m m A A A A 9 w A A A B I A H A B D b 2 5 m a W c v U G F j a 2 F n Z S 5 4 b W w g o h g A K K A U A A A A A A A A A A A A A A A A A A A A A A A A A A A A h Y 8 x D o I w G I W v Q r r T l p I Y J T 9 l U D d J T E y M a 1 M q N E I x t F j u 5 u C R v I I Y R d 0 c 3 / e + 4 b 3 7 9 Q b Z 0 N T B R X V W t y Z F E a Y o U E a 2 h T Z l i n p 3 D O c o 4 7 A V 8 i R K F Y y y s c l g i x R V z p 0 T Q r z 3 2 M e 4 7 U r C K I 3 I I d / s Z K U a g T 6 y / i + H 2 l g n j F S I w / 4 1 h j O 8 m O G Y R S z G F M h E I d f m a 7 B x 8 L P 9 g b D s a 9 d 3 i h c q X K 2 B T B H I + w R / A F B L A w Q U A A I A C A A o S 2 J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E t i X C i K R 7 g O A A A A E Q A A A B M A H A B G b 3 J t d W x h c y 9 T Z W N 0 a W 9 u M S 5 t I K I Y A C i g F A A A A A A A A A A A A A A A A A A A A A A A A A A A A C t O T S 7 J z M 9 T C I b Q h t Y A U E s B A i 0 A F A A C A A g A K E t i X J y G c F m m A A A A 9 w A A A B I A A A A A A A A A A A A A A A A A A A A A A E N v b m Z p Z y 9 Q Y W N r Y W d l L n h t b F B L A Q I t A B Q A A g A I A C h L Y l w P y u m r p A A A A O k A A A A T A A A A A A A A A A A A A A A A A P I A A A B b Q 2 9 u d G V u d F 9 U e X B l c 1 0 u e G 1 s U E s B A i 0 A F A A C A A g A K E t i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0 g E A A A A A A A C w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k l z U m V s Y X R p b 2 5 z a G l w U m V m c m V z a E V u Y W J s Z W Q i I F Z h b H V l P S J z V H J 1 Z S I g L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0 w j f t X v o n U W 5 i x 0 A 9 n + U v Q A A A A A C A A A A A A A D Z g A A w A A A A B A A A A B D d V I Y A O s + m d C c 7 Y u B 6 5 2 D A A A A A A S A A A C g A A A A E A A A A E x i S s e q G f m H c T 1 V f 3 H e 8 N 1 Q A A A A 6 Y X n h + n 5 h u y 6 C M b w g l M X 9 T Z 2 k F b Y M V 9 s W 4 e 9 N I H I R J + 4 Q h p u T w 7 d c d Q L z 9 D 7 R v 9 O L x C 6 H b P R 0 d 8 N m d n 8 8 B 8 9 j T v E 5 p J m r F + 8 R H 2 q d W S P T W U U A A A A S G g V s C a Q m r Q z x Y d N p C D K F x M 7 9 k k = < / D a t a M a s h u p > 
</file>

<file path=customXml/itemProps1.xml><?xml version="1.0" encoding="utf-8"?>
<ds:datastoreItem xmlns:ds="http://schemas.openxmlformats.org/officeDocument/2006/customXml" ds:itemID="{0EF460B7-8270-4492-A053-442CAD73527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5</vt:i4>
      </vt:variant>
    </vt:vector>
  </HeadingPairs>
  <TitlesOfParts>
    <vt:vector size="7" baseType="lpstr">
      <vt:lpstr>Erhebungsbogen</vt:lpstr>
      <vt:lpstr>Kommune</vt:lpstr>
      <vt:lpstr>Erhebungsbogen!Druckbereich</vt:lpstr>
      <vt:lpstr>Kommune!Druckbereich</vt:lpstr>
      <vt:lpstr>Kommune!Drucktitel</vt:lpstr>
      <vt:lpstr>ORT</vt:lpstr>
      <vt:lpstr>PLZORT</vt:lpstr>
    </vt:vector>
  </TitlesOfParts>
  <Company>HMULV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 Lohr</dc:creator>
  <cp:lastModifiedBy>Körner, Sandrina (HMLU)</cp:lastModifiedBy>
  <cp:lastPrinted>2026-01-05T14:46:51Z</cp:lastPrinted>
  <dcterms:created xsi:type="dcterms:W3CDTF">2006-11-24T14:17:45Z</dcterms:created>
  <dcterms:modified xsi:type="dcterms:W3CDTF">2026-03-11T08:37:03Z</dcterms:modified>
</cp:coreProperties>
</file>